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618395A4-A919-4086-8700-9AC4CE8BB532}" xr6:coauthVersionLast="47" xr6:coauthVersionMax="47" xr10:uidLastSave="{00000000-0000-0000-0000-000000000000}"/>
  <bookViews>
    <workbookView xWindow="2808" yWindow="1428" windowWidth="28668" windowHeight="12312" xr2:uid="{00000000-000D-0000-FFFF-FFFF00000000}"/>
  </bookViews>
  <sheets>
    <sheet name="Rekapitulace" sheetId="2" r:id="rId1"/>
    <sheet name="Zemní práce" sheetId="8" r:id="rId2"/>
    <sheet name="Základy" sheetId="7" r:id="rId3"/>
    <sheet name="Monolitické konstrukce" sheetId="5" r:id="rId4"/>
    <sheet name="Stěny a fasády" sheetId="3" r:id="rId5"/>
    <sheet name="Legenda místností" sheetId="10" r:id="rId6"/>
    <sheet name="Skladby podlah" sheetId="1" r:id="rId7"/>
    <sheet name="Obklady" sheetId="11" r:id="rId8"/>
    <sheet name="Legenda podhledů" sheetId="9" r:id="rId9"/>
    <sheet name="Podhledy" sheetId="12" r:id="rId10"/>
    <sheet name="Střechy" sheetId="6" r:id="rId11"/>
    <sheet name="Výrobky" sheetId="4" r:id="rId12"/>
  </sheets>
  <definedNames>
    <definedName name="_xlnm._FilterDatabase" localSheetId="5" hidden="1">'Legenda místností'!$A$1:$J$525</definedName>
    <definedName name="_xlnm._FilterDatabase" localSheetId="8" hidden="1">'Legenda podhledů'!$A$1:$F$523</definedName>
    <definedName name="A">'Stěny a fasády'!$Q$46</definedName>
    <definedName name="Summary" localSheetId="5">'Legenda místností'!$B$1:$J$6</definedName>
    <definedName name="Summary">'Legenda podhledů'!$B$1:$F$6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85" i="4" l="1"/>
  <c r="U83" i="4"/>
  <c r="U76" i="4"/>
  <c r="U74" i="4"/>
  <c r="U75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4" i="4"/>
  <c r="U82" i="4"/>
  <c r="U81" i="4"/>
  <c r="U80" i="4"/>
  <c r="U79" i="4"/>
  <c r="U78" i="4"/>
  <c r="U77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5" i="4"/>
  <c r="U54" i="4"/>
  <c r="U49" i="4"/>
  <c r="U48" i="4"/>
  <c r="U47" i="4"/>
  <c r="U46" i="4"/>
  <c r="U45" i="4"/>
  <c r="U44" i="4"/>
  <c r="U43" i="4"/>
  <c r="U41" i="4"/>
  <c r="U40" i="4"/>
  <c r="U26" i="4"/>
  <c r="U25" i="4"/>
  <c r="U24" i="4"/>
  <c r="U23" i="4"/>
  <c r="U22" i="4"/>
  <c r="U38" i="4"/>
  <c r="U37" i="4"/>
  <c r="U36" i="4"/>
  <c r="U35" i="4"/>
  <c r="U34" i="4"/>
  <c r="U33" i="4"/>
  <c r="U32" i="4"/>
  <c r="U31" i="4"/>
  <c r="U30" i="4"/>
  <c r="U29" i="4"/>
  <c r="U28" i="4"/>
  <c r="U20" i="4"/>
  <c r="U19" i="4"/>
  <c r="U18" i="4"/>
  <c r="U17" i="4"/>
  <c r="U16" i="4"/>
  <c r="U14" i="4"/>
  <c r="U13" i="4"/>
  <c r="U12" i="4"/>
  <c r="U11" i="4"/>
  <c r="H11" i="12"/>
  <c r="H10" i="12"/>
  <c r="H9" i="12"/>
  <c r="H7" i="12"/>
  <c r="H5" i="12"/>
  <c r="H4" i="12"/>
  <c r="H8" i="12"/>
  <c r="H6" i="12"/>
  <c r="H14" i="11"/>
  <c r="H11" i="11"/>
  <c r="H12" i="11" s="1"/>
  <c r="H5" i="11"/>
  <c r="H6" i="11" s="1"/>
  <c r="H8" i="11"/>
  <c r="H9" i="11" s="1"/>
  <c r="H15" i="11"/>
  <c r="L23" i="3"/>
  <c r="L20" i="3"/>
  <c r="L26" i="3"/>
  <c r="L27" i="3" s="1"/>
  <c r="F17" i="2" s="1"/>
  <c r="L22" i="3"/>
  <c r="L21" i="3"/>
  <c r="L16" i="3"/>
  <c r="L15" i="3"/>
  <c r="L11" i="3"/>
  <c r="L9" i="3"/>
  <c r="L10" i="3"/>
  <c r="L12" i="3"/>
  <c r="U53" i="4" l="1"/>
  <c r="F22" i="2" s="1"/>
  <c r="L17" i="3"/>
  <c r="F15" i="2" s="1"/>
  <c r="H12" i="12"/>
  <c r="F20" i="2" s="1"/>
  <c r="L19" i="3"/>
  <c r="L24" i="3" s="1"/>
  <c r="F16" i="2" s="1"/>
  <c r="L13" i="3"/>
  <c r="F13" i="2" s="1"/>
  <c r="U9" i="4"/>
  <c r="F21" i="2" s="1"/>
  <c r="H16" i="11"/>
  <c r="H18" i="11" s="1"/>
  <c r="F19" i="2" s="1"/>
  <c r="D6" i="8"/>
  <c r="D8" i="8" s="1"/>
  <c r="D34" i="7"/>
  <c r="D28" i="7"/>
  <c r="D30" i="7" s="1"/>
  <c r="D22" i="7"/>
  <c r="D15" i="7"/>
  <c r="R36" i="1"/>
  <c r="R39" i="1" s="1"/>
  <c r="L36" i="1"/>
  <c r="L39" i="1" s="1"/>
  <c r="I16" i="6"/>
  <c r="I18" i="6" s="1"/>
  <c r="H3" i="5"/>
  <c r="H4" i="5" s="1"/>
  <c r="F10" i="2" s="1"/>
  <c r="H17" i="5"/>
  <c r="H16" i="5"/>
  <c r="H23" i="5"/>
  <c r="H45" i="5"/>
  <c r="H46" i="5" s="1"/>
  <c r="F11" i="2" s="1"/>
  <c r="H44" i="5"/>
  <c r="H37" i="5"/>
  <c r="H31" i="5"/>
  <c r="H15" i="5"/>
  <c r="H18" i="5"/>
  <c r="H19" i="5"/>
  <c r="H14" i="5"/>
  <c r="H11" i="5"/>
  <c r="H20" i="5"/>
  <c r="H36" i="5"/>
  <c r="H35" i="5"/>
  <c r="H34" i="5"/>
  <c r="H33" i="5"/>
  <c r="H41" i="5"/>
  <c r="H32" i="5"/>
  <c r="H40" i="5"/>
  <c r="H39" i="5"/>
  <c r="H38" i="5"/>
  <c r="H28" i="5"/>
  <c r="H27" i="5"/>
  <c r="H26" i="5"/>
  <c r="H25" i="5"/>
  <c r="H24" i="5"/>
  <c r="H6" i="5"/>
  <c r="H7" i="5"/>
  <c r="H8" i="5"/>
  <c r="H9" i="5"/>
  <c r="H10" i="5"/>
  <c r="H21" i="5" l="1"/>
  <c r="F8" i="2" s="1"/>
  <c r="D16" i="6"/>
  <c r="D18" i="6" s="1"/>
  <c r="F16" i="6"/>
  <c r="F18" i="6" s="1"/>
  <c r="H12" i="5"/>
  <c r="F9" i="2" s="1"/>
  <c r="D17" i="7"/>
  <c r="H29" i="5"/>
  <c r="F12" i="2" s="1"/>
  <c r="D24" i="7"/>
  <c r="H42" i="5"/>
  <c r="F7" i="2" s="1"/>
  <c r="H16" i="6"/>
  <c r="H18" i="6" s="1"/>
  <c r="G16" i="6"/>
  <c r="G18" i="6" s="1"/>
  <c r="J16" i="6"/>
  <c r="J18" i="6" s="1"/>
  <c r="E16" i="6"/>
  <c r="E18" i="6" s="1"/>
  <c r="D19" i="8"/>
  <c r="D21" i="8" s="1"/>
  <c r="Y36" i="1"/>
  <c r="Y39" i="1" s="1"/>
  <c r="W36" i="1"/>
  <c r="W39" i="1" s="1"/>
  <c r="X36" i="1"/>
  <c r="X39" i="1" s="1"/>
  <c r="V36" i="1"/>
  <c r="V39" i="1" s="1"/>
  <c r="T36" i="1"/>
  <c r="T39" i="1" s="1"/>
  <c r="Q36" i="1"/>
  <c r="Q39" i="1" s="1"/>
  <c r="H36" i="1"/>
  <c r="H39" i="1" s="1"/>
  <c r="F36" i="1"/>
  <c r="F39" i="1" s="1"/>
  <c r="E36" i="1"/>
  <c r="E39" i="1" s="1"/>
  <c r="P36" i="1"/>
  <c r="P39" i="1" s="1"/>
  <c r="M36" i="1"/>
  <c r="M39" i="1" s="1"/>
  <c r="J36" i="1"/>
  <c r="J39" i="1" s="1"/>
  <c r="I36" i="1"/>
  <c r="I39" i="1" s="1"/>
  <c r="G36" i="1"/>
  <c r="G39" i="1" s="1"/>
  <c r="D36" i="1"/>
  <c r="D39" i="1" s="1"/>
  <c r="U36" i="1"/>
  <c r="U39" i="1" s="1"/>
  <c r="K18" i="6" l="1"/>
  <c r="F14" i="2" s="1"/>
  <c r="D37" i="7"/>
  <c r="F6" i="2" s="1"/>
  <c r="D13" i="8"/>
  <c r="D15" i="8" s="1"/>
  <c r="D23" i="8" s="1"/>
  <c r="F5" i="2" s="1"/>
  <c r="C36" i="1"/>
  <c r="C39" i="1" s="1"/>
  <c r="N36" i="1"/>
  <c r="N39" i="1" s="1"/>
  <c r="O36" i="1"/>
  <c r="O39" i="1" s="1"/>
  <c r="S36" i="1"/>
  <c r="S39" i="1" s="1"/>
  <c r="K36" i="1"/>
  <c r="K39" i="1" s="1"/>
  <c r="Z39" i="1" l="1"/>
  <c r="F18" i="2" s="1"/>
  <c r="F28" i="2" s="1"/>
</calcChain>
</file>

<file path=xl/sharedStrings.xml><?xml version="1.0" encoding="utf-8"?>
<sst xmlns="http://schemas.openxmlformats.org/spreadsheetml/2006/main" count="6968" uniqueCount="1136">
  <si>
    <t>Desky z exp.polystyrenu pro kročejový útlum</t>
  </si>
  <si>
    <t>A1</t>
  </si>
  <si>
    <t>B1</t>
  </si>
  <si>
    <t>B2</t>
  </si>
  <si>
    <t>B3</t>
  </si>
  <si>
    <t>C1</t>
  </si>
  <si>
    <t>C2</t>
  </si>
  <si>
    <t>D1</t>
  </si>
  <si>
    <t>D2</t>
  </si>
  <si>
    <t>E1</t>
  </si>
  <si>
    <t>E2</t>
  </si>
  <si>
    <t>F1</t>
  </si>
  <si>
    <t>G1</t>
  </si>
  <si>
    <t>G2</t>
  </si>
  <si>
    <t>H1</t>
  </si>
  <si>
    <t>H2</t>
  </si>
  <si>
    <t>L1</t>
  </si>
  <si>
    <t>L2</t>
  </si>
  <si>
    <t>L3</t>
  </si>
  <si>
    <t>Desky vyrobené z minerální vlny pro kročej.útlum</t>
  </si>
  <si>
    <t>Separační vrstva - folie PE s přelepenými spoji</t>
  </si>
  <si>
    <t>Litý cementový potěr CT - C25 - F5</t>
  </si>
  <si>
    <t>Vyrovnávací samonivelační stěrka</t>
  </si>
  <si>
    <t>PVC 1</t>
  </si>
  <si>
    <t>PVC 2</t>
  </si>
  <si>
    <t>Tepelná izolace EPS 150</t>
  </si>
  <si>
    <t>PVC 3</t>
  </si>
  <si>
    <t>HI stěrka</t>
  </si>
  <si>
    <t>Ant PVC</t>
  </si>
  <si>
    <t>PVC sport</t>
  </si>
  <si>
    <t>Zvýšená podlaha</t>
  </si>
  <si>
    <t>Koberec</t>
  </si>
  <si>
    <t>Čistící rohož vnitřní s lepidlem</t>
  </si>
  <si>
    <t>Dekorativní bezespárá podlaha – lité teraco</t>
  </si>
  <si>
    <t>H3 - schody</t>
  </si>
  <si>
    <t>J1 -KD2</t>
  </si>
  <si>
    <t>I1 - KD1</t>
  </si>
  <si>
    <t>I2 - KD1</t>
  </si>
  <si>
    <t>K1 - KD3</t>
  </si>
  <si>
    <t>Keramická dlažba včetně spárování - KD1</t>
  </si>
  <si>
    <t>Keramická dlažba včetně spárování - KD2</t>
  </si>
  <si>
    <t>Keramická dlažba včetně spárování - KD3</t>
  </si>
  <si>
    <t>Bezprašný nátěr</t>
  </si>
  <si>
    <t>tl.</t>
  </si>
  <si>
    <t>Betonová mazanina C 20/25 vč. KARI</t>
  </si>
  <si>
    <t>CELKEM</t>
  </si>
  <si>
    <t xml:space="preserve"> REV 01 - 01.08.2021</t>
  </si>
  <si>
    <t>Výkaz stěn</t>
  </si>
  <si>
    <t>Ozn.</t>
  </si>
  <si>
    <t>Typ</t>
  </si>
  <si>
    <t>Počet (ks)</t>
  </si>
  <si>
    <t>Šířka (mm)</t>
  </si>
  <si>
    <t>Délka (mm)</t>
  </si>
  <si>
    <t>Objem (m³)</t>
  </si>
  <si>
    <t>EXT-ZATEPLENÍ ŽB U VERTIKÁLY</t>
  </si>
  <si>
    <t>EXT-USTUPUJÍCÍ FASÁDA 2 A 3NP</t>
  </si>
  <si>
    <t>EXT-FASÁDA ZATEPLOVÁK, OMÍTKA</t>
  </si>
  <si>
    <t>EXT_ŽB KONSTRUKCE 400mm - VŠE POD ZEMÍ</t>
  </si>
  <si>
    <t>INT-ZDĚNÉ BLOKY 140mm</t>
  </si>
  <si>
    <t>INT-ZDĚNÉ BLOKY 240mm</t>
  </si>
  <si>
    <t>INT- HPL 80mm - ADINT</t>
  </si>
  <si>
    <t>INT-SDK KONSTRUKCE 150mm</t>
  </si>
  <si>
    <t>INT-SDK KONSTRUKCE INSTALAČNÍ 250mm</t>
  </si>
  <si>
    <t>INT-SDK KONSTRUKCE PROTIPOŽÁRNÍ 150mm</t>
  </si>
  <si>
    <t>INT-SDK PŘEDSTĚNA 100</t>
  </si>
  <si>
    <t>INT - VNITŘEK VÝTAHŮ</t>
  </si>
  <si>
    <t>REKAPITULACE</t>
  </si>
  <si>
    <t>Zemní práce</t>
  </si>
  <si>
    <t>Základy</t>
  </si>
  <si>
    <t>Sloupy</t>
  </si>
  <si>
    <t>ŽB Stěny</t>
  </si>
  <si>
    <t>Schodiště</t>
  </si>
  <si>
    <t>Průvlaky a věnce</t>
  </si>
  <si>
    <t>Fasáda</t>
  </si>
  <si>
    <t>Vnitřní stěny zděnné</t>
  </si>
  <si>
    <t>Vnitřní stěny SDK</t>
  </si>
  <si>
    <t>SANATORIUM PÁLAVA</t>
  </si>
  <si>
    <t>ODBORNÝ LÉČEBNÝ ÚSTAV PASOHLÁVKY</t>
  </si>
  <si>
    <t>PRO ROZPOČET DSP - 07/2021</t>
  </si>
  <si>
    <t>Konstrukční a stavební část</t>
  </si>
  <si>
    <t xml:space="preserve">Rozměr </t>
  </si>
  <si>
    <t>Počet</t>
  </si>
  <si>
    <t>CELKOVÝ POČET</t>
  </si>
  <si>
    <t>levé křídlo</t>
  </si>
  <si>
    <t>pravé křídlo</t>
  </si>
  <si>
    <t>2pp</t>
  </si>
  <si>
    <t>1pp</t>
  </si>
  <si>
    <t>1np</t>
  </si>
  <si>
    <t>2np</t>
  </si>
  <si>
    <t>3np</t>
  </si>
  <si>
    <t>4np</t>
  </si>
  <si>
    <t>EXTERIÉR</t>
  </si>
  <si>
    <t>FASÁDY</t>
  </si>
  <si>
    <t>sloupkopříčkovka - al</t>
  </si>
  <si>
    <t>460 M2</t>
  </si>
  <si>
    <t>M2</t>
  </si>
  <si>
    <t>mřížky vzt / žaluzie vzt</t>
  </si>
  <si>
    <t>6x 1000x1200</t>
  </si>
  <si>
    <t>ks</t>
  </si>
  <si>
    <t>výstupní dveře exteriér z CHÚC - přední vertikála PBŘ v sloupkopříčkovce</t>
  </si>
  <si>
    <t>1100+550 / 2600</t>
  </si>
  <si>
    <t>KS</t>
  </si>
  <si>
    <t>výstupní dveře exteriér z CHÚC - zadní vertikála PBŘ v sloupkopříčkovce</t>
  </si>
  <si>
    <t>1100+500 / 2600</t>
  </si>
  <si>
    <t>výstupní dveře exteriér z CHÚC do únikových schodišť - plech</t>
  </si>
  <si>
    <t>1100 / 2100 + 500</t>
  </si>
  <si>
    <t>výstupní dveře exteriér z CHÚC do únikových schodišť 2pp - PLECH</t>
  </si>
  <si>
    <t>1100 / 2100</t>
  </si>
  <si>
    <t>exteriérové ze strojovny ve 4np na dvorek vzt - PLECH</t>
  </si>
  <si>
    <t>1100/2100</t>
  </si>
  <si>
    <t>brána do zázemí 1pp - PLECH</t>
  </si>
  <si>
    <t>1100+500/2550</t>
  </si>
  <si>
    <t>2x dveře do zázemí 1pp - PLECH</t>
  </si>
  <si>
    <t>800/2550</t>
  </si>
  <si>
    <t>OKNA EXTERIÉR - PVC</t>
  </si>
  <si>
    <t xml:space="preserve">1pp - okna do bazénu </t>
  </si>
  <si>
    <t>1850/750(1850)</t>
  </si>
  <si>
    <t>5700/750(1850)</t>
  </si>
  <si>
    <t>1pp - okna do gastra</t>
  </si>
  <si>
    <t>1850/1400(1200)</t>
  </si>
  <si>
    <t xml:space="preserve">1pp,1np,4np - okna FRANCOUZSKÉ /dveře dvoukřidlé </t>
  </si>
  <si>
    <t>1850x2600</t>
  </si>
  <si>
    <t xml:space="preserve">1pp,1np - okna FRANCOUZKÉ/dveře jednokřidlé </t>
  </si>
  <si>
    <t>900x2600</t>
  </si>
  <si>
    <t>1np - okna výdej jídla</t>
  </si>
  <si>
    <t>3850/1000(1600)</t>
  </si>
  <si>
    <t>2np/3np - okna pokoje</t>
  </si>
  <si>
    <t>2000/2100</t>
  </si>
  <si>
    <t>2np/3np - okna sklady</t>
  </si>
  <si>
    <t>900/ 1100(1200)</t>
  </si>
  <si>
    <t>2np/3np - okna dmz 1</t>
  </si>
  <si>
    <t>1600+2100/2100(600)</t>
  </si>
  <si>
    <t xml:space="preserve">4np - okna FRANCOUZKSÉ/dveře dvoukřídlá </t>
  </si>
  <si>
    <t>1500/2600</t>
  </si>
  <si>
    <t>Střecha - světlík do kaple</t>
  </si>
  <si>
    <t>dia 1000</t>
  </si>
  <si>
    <t>OPLÁŠTĚNÍ ÚNIKOVÉHO SCHODIŠTĚ</t>
  </si>
  <si>
    <t>nerezová síť s kotvením</t>
  </si>
  <si>
    <t>dle FN Brno heliportu</t>
  </si>
  <si>
    <t>branka do schodiště</t>
  </si>
  <si>
    <t>1100x2100 mm</t>
  </si>
  <si>
    <t>ŽALUZIE podomítkové</t>
  </si>
  <si>
    <t>Z PROFIFLEX ŽALUZIE motorická barva základní stříbrní</t>
  </si>
  <si>
    <t>1500x2000</t>
  </si>
  <si>
    <t>Z PROFIFLEX ŽALUZIE motorická</t>
  </si>
  <si>
    <t>1550x2600</t>
  </si>
  <si>
    <t>1800x2000</t>
  </si>
  <si>
    <t>2400x2000</t>
  </si>
  <si>
    <t>2800x2000</t>
  </si>
  <si>
    <t>DOPLŇKY</t>
  </si>
  <si>
    <t>dělící příčky ze skla/drátoskla ve 4NP V HLINÍKOVÉM RÁMU, FIX DO PODLAHY A STĚN</t>
  </si>
  <si>
    <t>1100x2100</t>
  </si>
  <si>
    <t>pororošt na angličákY V PRAVÉM KŘÍDLE</t>
  </si>
  <si>
    <t>26150x900 X 2</t>
  </si>
  <si>
    <t>zábradlí podél angličáků v levém křídle - nerezové lanka v rámové konstrukci z kovu</t>
  </si>
  <si>
    <t>45 m liniových + 55 m liniových</t>
  </si>
  <si>
    <t>M</t>
  </si>
  <si>
    <t>zábradlí pro okna do pokojů: - ocelová tyčka průměr 30mm</t>
  </si>
  <si>
    <t>2m liniové x 104 ks</t>
  </si>
  <si>
    <t>zábradlí pro okna francouzské v 1np na angličákmi - dvoukřídlé dveře - skleněné zábradlí tl skla 12,76mm</t>
  </si>
  <si>
    <t>15ks, 2m2</t>
  </si>
  <si>
    <t>m2</t>
  </si>
  <si>
    <t>zábradlí pro okna francouzské v 1np na angličákmi - jednokřídlé dveře - skleněné zábradlí tl skla 12,76mm</t>
  </si>
  <si>
    <t>10ks, 1,0m2</t>
  </si>
  <si>
    <t>zábradlí pro okna francouzské v 1np na angličákmi - v sloupkopříčkovce - skleněné zábradlí tl skla 12,76mm</t>
  </si>
  <si>
    <t>4ks, 1,1m2</t>
  </si>
  <si>
    <t>INTERIÉR</t>
  </si>
  <si>
    <t>prosklené příčky do sesteren</t>
  </si>
  <si>
    <t>4,4 délky x 2,7</t>
  </si>
  <si>
    <t>DVEŘE JSOU ZVLÁŠŤ</t>
  </si>
  <si>
    <t xml:space="preserve">nerezové madlo u kneippa </t>
  </si>
  <si>
    <t>3M DÉLKY</t>
  </si>
  <si>
    <t>DVEŘE INTERIÉR</t>
  </si>
  <si>
    <t>truhlářské</t>
  </si>
  <si>
    <t>jednokřidlé dveře toalety kabínky 1NP hlavní WC</t>
  </si>
  <si>
    <t>700 / 2100</t>
  </si>
  <si>
    <t>jednokřidlé dveře 700</t>
  </si>
  <si>
    <t>700-15-L a P / 2100</t>
  </si>
  <si>
    <t>jednokřidlé dveře 800</t>
  </si>
  <si>
    <t>800-15-L a P / 2100</t>
  </si>
  <si>
    <t>jednokřidlé dveře 900</t>
  </si>
  <si>
    <t>900-15-L a P / 2100</t>
  </si>
  <si>
    <t>jednokřidlé dveře 1100</t>
  </si>
  <si>
    <t>1100-15-L a P / 2100</t>
  </si>
  <si>
    <t>šoupací jednokřidlé do zázemí kavárny</t>
  </si>
  <si>
    <t>3 v rámcí dělících stěn</t>
  </si>
  <si>
    <t>šoupací dvoukřidlé do skladu vozíků</t>
  </si>
  <si>
    <t>1400 / 2100</t>
  </si>
  <si>
    <t xml:space="preserve">šoupací jednokřidlé </t>
  </si>
  <si>
    <t>800 / 2100</t>
  </si>
  <si>
    <t>900 / 2100</t>
  </si>
  <si>
    <t>zámečnícké</t>
  </si>
  <si>
    <t>jednokřidlé dveře 800 s pbř ew 60 dp1 c</t>
  </si>
  <si>
    <t>jednokřidlé dveře 900 s PBŘ ew 60 dp1 c</t>
  </si>
  <si>
    <t>jednokřidlé dveře 900 s PBŘ ew 30 dp3 c</t>
  </si>
  <si>
    <t>jednokřidlé dveře 900 s PBŘ ew 90 dp1-c</t>
  </si>
  <si>
    <t>jednokřidlé dveře 1100 do slp ve 4np s pbř ew 30 dp3</t>
  </si>
  <si>
    <t>dvoukřídlé do 01L.40 s PBŘ ei 30 dp3 c</t>
  </si>
  <si>
    <t>725+725/2100</t>
  </si>
  <si>
    <t>dvoukřidlé automaty PBŘ ew 30 dp3 c</t>
  </si>
  <si>
    <t>1200+1200 / 2100+500</t>
  </si>
  <si>
    <t>dvoukřidlé automaty 2, 3np chodba automaty (hold open)</t>
  </si>
  <si>
    <t>dvoukřidlé automaty 4np chodba s PBŘ ei30 dp3 c s200</t>
  </si>
  <si>
    <t>2000 / 2100+400</t>
  </si>
  <si>
    <t>jeden a půlky do schodiště s PBŘ c-s200 c</t>
  </si>
  <si>
    <t>1100+500 / 2100+600</t>
  </si>
  <si>
    <t xml:space="preserve">jeden a půlky </t>
  </si>
  <si>
    <t>jeden a půlky do strojoven a dílen s PBŘ ew 30 dp3 c</t>
  </si>
  <si>
    <t>1100+500 / 2100</t>
  </si>
  <si>
    <t>jeden a půlky do strojoven a dílen s PBŘ ei 60 dp1 c</t>
  </si>
  <si>
    <t>jeden a půlky do strojoven a dílen s PBŘ ei 90 dp1 c</t>
  </si>
  <si>
    <t>jeden a půlky do pravého křídla z haly PBŘ ei 60 dp1 c -s200</t>
  </si>
  <si>
    <t>šoupací dvoukřidlé PBŘ do oddělení a haly s pbř ei/ew 30 dp3 s/ automaty</t>
  </si>
  <si>
    <t>800+800/ 2100+600</t>
  </si>
  <si>
    <t>šoupací dvoukřidlé do jídelen z chodby s pbř ew 30 dp 3 /automaty</t>
  </si>
  <si>
    <t>800+800 / 2100+600</t>
  </si>
  <si>
    <t>šoupací jednokřidlé do jídelen z chodby s pbř ew 30 dp 3 /automaty</t>
  </si>
  <si>
    <t>1000 / 2100</t>
  </si>
  <si>
    <t>1200 / 2100</t>
  </si>
  <si>
    <t>šoupací dvoukřidlé v prosklené PBŘ příčce z recepce do haly vertikál</t>
  </si>
  <si>
    <t>2000 / 2100+500</t>
  </si>
  <si>
    <t>šoupací dvoukřidlé ze zádveří</t>
  </si>
  <si>
    <t>2400 / 2100 +500</t>
  </si>
  <si>
    <t>ŽALUZIE VNITŘNÍ</t>
  </si>
  <si>
    <t>vertikální žaluzie - do kaple</t>
  </si>
  <si>
    <t>7500x3000 výška</t>
  </si>
  <si>
    <t>vnitřní žaluzie horizontal/vertikal dle výberu do tělocvičny, kavárny a jídelny /tam kde je sloupkopříčkovka/</t>
  </si>
  <si>
    <t>31000x2600 výška</t>
  </si>
  <si>
    <t>VÝTAHY</t>
  </si>
  <si>
    <t>hlavní vertikála  3x výtah</t>
  </si>
  <si>
    <t>jídelný výtah</t>
  </si>
  <si>
    <t>zvedací plošina</t>
  </si>
  <si>
    <t>mechová zeď</t>
  </si>
  <si>
    <t>pítko</t>
  </si>
  <si>
    <t>obklad - kámen - kaple</t>
  </si>
  <si>
    <t>10X2,7</t>
  </si>
  <si>
    <t>obklad - dřevo/kámen - vstup</t>
  </si>
  <si>
    <t>11x2,7</t>
  </si>
  <si>
    <t>závěsy v pacientských pokojích - fix do podhledu A STROPU</t>
  </si>
  <si>
    <t>20x 2m délka</t>
  </si>
  <si>
    <t>shoz prádla</t>
  </si>
  <si>
    <t>Vnitřní sanitární příčky</t>
  </si>
  <si>
    <t>Střecha</t>
  </si>
  <si>
    <t>Podlahy</t>
  </si>
  <si>
    <t>Klempířské výrobky</t>
  </si>
  <si>
    <t>Plastové výrobky</t>
  </si>
  <si>
    <t>kpl</t>
  </si>
  <si>
    <t>Strop</t>
  </si>
  <si>
    <t>m3</t>
  </si>
  <si>
    <t>m</t>
  </si>
  <si>
    <t>Strop nad 1PP  -150kg/m3</t>
  </si>
  <si>
    <t>Strop nad 1NP -150kg/m3</t>
  </si>
  <si>
    <t>Strop nad 2NP -150kg/m3</t>
  </si>
  <si>
    <t>Strop nad 3NP -180kg/m3</t>
  </si>
  <si>
    <t>Strop nad 4NP -120kg/m3</t>
  </si>
  <si>
    <t>Strop nad 2PP -120kg/m3</t>
  </si>
  <si>
    <t>Atika, průvlak 2PP -220kg/m3</t>
  </si>
  <si>
    <t>Atika, průvlak  1PP -220kg/m3</t>
  </si>
  <si>
    <t>Atika, průvlak  1NP -220kg/m3</t>
  </si>
  <si>
    <t>Atika, průvlak  2NP -220kg/m3</t>
  </si>
  <si>
    <t>Atika, průvlak  3NP -220kg/m3</t>
  </si>
  <si>
    <t>Atika, průvlak  4NP -220kg/m3</t>
  </si>
  <si>
    <t>Stěny 2PP</t>
  </si>
  <si>
    <t>Stěny 1PP</t>
  </si>
  <si>
    <t>Stěny 1NP</t>
  </si>
  <si>
    <t>Stěny 2NP</t>
  </si>
  <si>
    <t>Stěny 3NP</t>
  </si>
  <si>
    <t>Stěny 4NP</t>
  </si>
  <si>
    <t>Stěna schodiště</t>
  </si>
  <si>
    <t>Schodiště levá</t>
  </si>
  <si>
    <t>Anglické dvorky levá</t>
  </si>
  <si>
    <t>Středová část a anglické dvorky</t>
  </si>
  <si>
    <t>Anglické dvorky pravá/opěry (pouze dřík)</t>
  </si>
  <si>
    <t>mDVČ</t>
  </si>
  <si>
    <t>STĚNY</t>
  </si>
  <si>
    <t>ATIKY</t>
  </si>
  <si>
    <t>SCHODIŠTĚ</t>
  </si>
  <si>
    <t>STROPY</t>
  </si>
  <si>
    <t>SLOUPY</t>
  </si>
  <si>
    <t>Název</t>
  </si>
  <si>
    <t>MJ</t>
  </si>
  <si>
    <t>Sloup 400x400mm, 2PP -220kg/m3</t>
  </si>
  <si>
    <t>Sloup 400x400mm, 1PP -220kg/m3</t>
  </si>
  <si>
    <t>Sloup 400x400mm, 1NP -220kg/m3</t>
  </si>
  <si>
    <t>Sloup 400x400mm, 2NP -220kg/m3</t>
  </si>
  <si>
    <t>Sloup 400x400mm, 3NP -220kg/m3</t>
  </si>
  <si>
    <t>Sloup 400x400mm, 4NP -220kg/m3</t>
  </si>
  <si>
    <t>Pilíře schodiště 1150x400mm</t>
  </si>
  <si>
    <t>OCELOVÉ SCHODIŠTĚ  (bez zábradlí)</t>
  </si>
  <si>
    <t xml:space="preserve">na levé straně </t>
  </si>
  <si>
    <t xml:space="preserve">na pravé straně </t>
  </si>
  <si>
    <t>kg</t>
  </si>
  <si>
    <t>Množství [MJ]</t>
  </si>
  <si>
    <t>JC [Kč/MJ]</t>
  </si>
  <si>
    <t>Celkem [Kč]</t>
  </si>
  <si>
    <t>Schodiště monolitické</t>
  </si>
  <si>
    <t>Schodiště ocelové</t>
  </si>
  <si>
    <t>Podhledy</t>
  </si>
  <si>
    <t>S1</t>
  </si>
  <si>
    <t>S2</t>
  </si>
  <si>
    <t>S3</t>
  </si>
  <si>
    <t>S4</t>
  </si>
  <si>
    <t>S5</t>
  </si>
  <si>
    <t>S6</t>
  </si>
  <si>
    <t>S7</t>
  </si>
  <si>
    <t>Hydroizolace z měkčeného PVC s odolností proti UV záření, kotvená</t>
  </si>
  <si>
    <r>
      <t>Separační vrstva - PP geotextilie 300 g/m</t>
    </r>
    <r>
      <rPr>
        <vertAlign val="superscript"/>
        <sz val="10"/>
        <color theme="1"/>
        <rFont val="Arial"/>
        <family val="2"/>
        <charset val="238"/>
      </rPr>
      <t>2</t>
    </r>
  </si>
  <si>
    <t>Parozábrana - modifikovaný asf. pás</t>
  </si>
  <si>
    <t xml:space="preserve">Asfaltový lak penetrační </t>
  </si>
  <si>
    <t>Tepelná izolace - desky polystyren EPS 150 S Stabil, λ ≤ 0,035 W/m.K,</t>
  </si>
  <si>
    <t>Tepelná izolace - desky PIR, tl. 80 mm</t>
  </si>
  <si>
    <t>Tepelná izolace - desky PIR, tl. 100 mm</t>
  </si>
  <si>
    <t>Hydroizolace - PVC-P se skleněnou výztužnou vložkou, přitížení</t>
  </si>
  <si>
    <t>Celkem</t>
  </si>
  <si>
    <t>Betonová podlaha, terče</t>
  </si>
  <si>
    <t>Plocha</t>
  </si>
  <si>
    <t>Cena celkem</t>
  </si>
  <si>
    <t>Pasy</t>
  </si>
  <si>
    <t>1PP</t>
  </si>
  <si>
    <t>2PP</t>
  </si>
  <si>
    <t>Patky</t>
  </si>
  <si>
    <t>JC</t>
  </si>
  <si>
    <t>Desky</t>
  </si>
  <si>
    <t>Kč/m3</t>
  </si>
  <si>
    <t>Kč</t>
  </si>
  <si>
    <t>desky+paty opěr</t>
  </si>
  <si>
    <t>50Kg/m3</t>
  </si>
  <si>
    <t>20Kg/m3</t>
  </si>
  <si>
    <t>Podkladní beton</t>
  </si>
  <si>
    <t>1PP+2PP</t>
  </si>
  <si>
    <t>Celkem základy</t>
  </si>
  <si>
    <t>PROHLOUBENÍ 2PP</t>
  </si>
  <si>
    <t>PÁSY</t>
  </si>
  <si>
    <t>PATKY</t>
  </si>
  <si>
    <t>JÁMA VČ. ODVOZU</t>
  </si>
  <si>
    <t>RÝHY VČ. ODVOZU</t>
  </si>
  <si>
    <t>ZÁSYP</t>
  </si>
  <si>
    <t>Celkem výkopy</t>
  </si>
  <si>
    <t>KZS, hydrofobizace, lešení</t>
  </si>
  <si>
    <t>KZS, HI, nopová folie, textilie, lešení</t>
  </si>
  <si>
    <t>KZS, zdvojení</t>
  </si>
  <si>
    <t>KZS, hydrofobizace, zapuštěná montáž, více kotev,lešení</t>
  </si>
  <si>
    <t>FASÁDA</t>
  </si>
  <si>
    <t>ZDĚNÉ STĚNY</t>
  </si>
  <si>
    <t>SDK STĚNY</t>
  </si>
  <si>
    <t>SANIT. STĚNY</t>
  </si>
  <si>
    <t>KPL</t>
  </si>
  <si>
    <t>PEN</t>
  </si>
  <si>
    <t>HET</t>
  </si>
  <si>
    <t>OMÍT</t>
  </si>
  <si>
    <t>Podlaží</t>
  </si>
  <si>
    <t>Č\U+002EM\U+002E</t>
  </si>
  <si>
    <t>NÁZEV_MÍSTNOSTI</t>
  </si>
  <si>
    <t>PLOCHA_PODHLEDU</t>
  </si>
  <si>
    <t>POVRCH_STROPU</t>
  </si>
  <si>
    <t>S\U+002EH\U+002E_PODHLEDU</t>
  </si>
  <si>
    <t>02L.01</t>
  </si>
  <si>
    <t>POŽÁRNÍ SCHODIŠTĚ</t>
  </si>
  <si>
    <t>‌</t>
  </si>
  <si>
    <t>02L.02</t>
  </si>
  <si>
    <t>TECHNICKÉ ZÁZEMÍ BALNEOPROVOZU</t>
  </si>
  <si>
    <t>NÁTĚR</t>
  </si>
  <si>
    <t>02L.03</t>
  </si>
  <si>
    <t>TECHNICKÉ ZÁZEMÍ RECYKLACE VOD</t>
  </si>
  <si>
    <t>02L.04</t>
  </si>
  <si>
    <t>TECHNICKÝ PROSTOR</t>
  </si>
  <si>
    <t>02L.05</t>
  </si>
  <si>
    <t>ZVEDACÍ PLOŠINA</t>
  </si>
  <si>
    <t>01.01</t>
  </si>
  <si>
    <t>HLAVNÍ VERTIKÁLA</t>
  </si>
  <si>
    <t>AKUSTICKÝ SDK PODHLED</t>
  </si>
  <si>
    <t>3000</t>
  </si>
  <si>
    <t>01.02</t>
  </si>
  <si>
    <t>HLAVNÍ SCHODIŠTĚ</t>
  </si>
  <si>
    <t>/</t>
  </si>
  <si>
    <t>01.03</t>
  </si>
  <si>
    <t>VÝTAH Č. 1</t>
  </si>
  <si>
    <t>01.04</t>
  </si>
  <si>
    <t>VÝTAHY Č. 2, 3</t>
  </si>
  <si>
    <t>01.07</t>
  </si>
  <si>
    <t>01.09</t>
  </si>
  <si>
    <t>JÍDELNÍ VÝTAH</t>
  </si>
  <si>
    <t>01.10</t>
  </si>
  <si>
    <t>ZVEDACÍ PLOŠINA DO 2.PP</t>
  </si>
  <si>
    <t>01L.01</t>
  </si>
  <si>
    <t>CHODBA</t>
  </si>
  <si>
    <t>KAZETOVÝ / SDK PODHLED</t>
  </si>
  <si>
    <t>2700</t>
  </si>
  <si>
    <t>01L.02</t>
  </si>
  <si>
    <t>01L.03</t>
  </si>
  <si>
    <t>RECEPCE</t>
  </si>
  <si>
    <t>01L.04</t>
  </si>
  <si>
    <t>ČEKÁRNA</t>
  </si>
  <si>
    <t>01L.05</t>
  </si>
  <si>
    <t>KAZETOVÝ PODHLED</t>
  </si>
  <si>
    <t>01L.06</t>
  </si>
  <si>
    <t>CENTRÁLNÍ ŠATNA ŽENY</t>
  </si>
  <si>
    <t>01L.07</t>
  </si>
  <si>
    <t>SPRCHA ŽENY</t>
  </si>
  <si>
    <t>SDK PODHL.IMPREGNOVANÝ</t>
  </si>
  <si>
    <t>2500</t>
  </si>
  <si>
    <t>01L.08</t>
  </si>
  <si>
    <t>WC ŽENY</t>
  </si>
  <si>
    <t>01L.09</t>
  </si>
  <si>
    <t>01L.10</t>
  </si>
  <si>
    <t>01L.11</t>
  </si>
  <si>
    <t>01L.12</t>
  </si>
  <si>
    <t>HYDROTERAPIE</t>
  </si>
  <si>
    <t>2900</t>
  </si>
  <si>
    <t>01L.13</t>
  </si>
  <si>
    <t>BALNEOTERAPIE - CHODBA</t>
  </si>
  <si>
    <t>01L.14</t>
  </si>
  <si>
    <t>BALNEOTERAPIE 1</t>
  </si>
  <si>
    <t>01L.15</t>
  </si>
  <si>
    <t>BALNEOTERAPIE 2</t>
  </si>
  <si>
    <t>01L.16</t>
  </si>
  <si>
    <t>BALNEOTERAPIE 3</t>
  </si>
  <si>
    <t>01L.17</t>
  </si>
  <si>
    <t>BALNEOTERAPIE 4</t>
  </si>
  <si>
    <t>01L.18</t>
  </si>
  <si>
    <t>BALNEOTERAPIE 5</t>
  </si>
  <si>
    <t>01L.19</t>
  </si>
  <si>
    <t>BALNEOTERAPIE 6</t>
  </si>
  <si>
    <t>01L.20</t>
  </si>
  <si>
    <t>01L.21</t>
  </si>
  <si>
    <t>ÚKLID</t>
  </si>
  <si>
    <t>01L.22</t>
  </si>
  <si>
    <t>WC IMOBILNÍCH</t>
  </si>
  <si>
    <t>01L.23</t>
  </si>
  <si>
    <t>HYDROKINEZIOTERAPIE</t>
  </si>
  <si>
    <t>3000 / 2700</t>
  </si>
  <si>
    <t>01L.24</t>
  </si>
  <si>
    <t>SPRCHA MUŽI</t>
  </si>
  <si>
    <t>01L.25</t>
  </si>
  <si>
    <t>WC MUŽI</t>
  </si>
  <si>
    <t>01L.26</t>
  </si>
  <si>
    <t>01L.27</t>
  </si>
  <si>
    <t>ŠATNA MUŽI</t>
  </si>
  <si>
    <t>01L.28</t>
  </si>
  <si>
    <t>01L.29</t>
  </si>
  <si>
    <t>01L.30</t>
  </si>
  <si>
    <t>01L.31</t>
  </si>
  <si>
    <t>ŠATNA ŽENY</t>
  </si>
  <si>
    <t>01L.32</t>
  </si>
  <si>
    <t>WC PŘEDSÍŇ PERSONÁL</t>
  </si>
  <si>
    <t>SDK PODHLED</t>
  </si>
  <si>
    <t>01L.33</t>
  </si>
  <si>
    <t>01L.34</t>
  </si>
  <si>
    <t>01L.35</t>
  </si>
  <si>
    <t>DMZ</t>
  </si>
  <si>
    <t>01L.36</t>
  </si>
  <si>
    <t>SKLAD ČISTÉHO PRÁDLA</t>
  </si>
  <si>
    <t>01L.37</t>
  </si>
  <si>
    <t>SKLAD</t>
  </si>
  <si>
    <t>01L.38</t>
  </si>
  <si>
    <t>SKLAD ŠPINAVÉHO PRÁDLA</t>
  </si>
  <si>
    <t>01L.39</t>
  </si>
  <si>
    <t>STROJOVNA VZT</t>
  </si>
  <si>
    <t>01L.40</t>
  </si>
  <si>
    <t>STROJOVNA ÚT</t>
  </si>
  <si>
    <t>01P.01</t>
  </si>
  <si>
    <t>2600</t>
  </si>
  <si>
    <t>01P.02</t>
  </si>
  <si>
    <t>CENTRÁLNÍ ŠATNA MUŽI</t>
  </si>
  <si>
    <t>01P.03</t>
  </si>
  <si>
    <t>01P.04</t>
  </si>
  <si>
    <t>01P.05</t>
  </si>
  <si>
    <t>SKLAD ZDRAVOTNICKÝCH POTŘEB PRO SANATORIUM</t>
  </si>
  <si>
    <t>01P.06</t>
  </si>
  <si>
    <t>01P.07</t>
  </si>
  <si>
    <t>PLNĚNÍ A MYTÍ TABLETŮ</t>
  </si>
  <si>
    <t>GIF</t>
  </si>
  <si>
    <t>01P.08</t>
  </si>
  <si>
    <t>VARNA</t>
  </si>
  <si>
    <t>01P.09</t>
  </si>
  <si>
    <t>DENNÍ MÍSTNOST</t>
  </si>
  <si>
    <t>01P.10</t>
  </si>
  <si>
    <t>01P.11</t>
  </si>
  <si>
    <t>CHLADICÍ BOX</t>
  </si>
  <si>
    <t>01P.12</t>
  </si>
  <si>
    <t>KANCELÁŘ PROVOZU</t>
  </si>
  <si>
    <t>01P.13</t>
  </si>
  <si>
    <t>SKLAD SUCHÝCH POTRAVIN</t>
  </si>
  <si>
    <t>01P.14</t>
  </si>
  <si>
    <t>SKLAD KOŘENÍ + STERILU</t>
  </si>
  <si>
    <t>01P.15</t>
  </si>
  <si>
    <t>SKLAD DKP + CHEMIE</t>
  </si>
  <si>
    <t>01P.16</t>
  </si>
  <si>
    <t>SPRCHA</t>
  </si>
  <si>
    <t>01P.17</t>
  </si>
  <si>
    <t>WC</t>
  </si>
  <si>
    <t>01P.18</t>
  </si>
  <si>
    <t>ŠATNA ZAMĚSTNANCŮ</t>
  </si>
  <si>
    <t>01P.19</t>
  </si>
  <si>
    <t>ČISTÁ PŘÍPRAVNA MASA + VÝTLUK VAJEC</t>
  </si>
  <si>
    <t>01P.20</t>
  </si>
  <si>
    <t>ČISTÁ PŘÍPRAVNA ZELENINY + STUDENÁ KUCHYNĚ</t>
  </si>
  <si>
    <t>01P.21</t>
  </si>
  <si>
    <t>SKLAD CHLAZENÝCH POTRAVIN</t>
  </si>
  <si>
    <t>01P.22</t>
  </si>
  <si>
    <t>HRUBÁ PŘÍPRAVA ZELENINY</t>
  </si>
  <si>
    <t>01P.23</t>
  </si>
  <si>
    <t>SKLAD BRAMBOR A KOŘENOVÉ ZELENINY</t>
  </si>
  <si>
    <t>01P.24</t>
  </si>
  <si>
    <t>SKLAD ODPADU + ÚKLID</t>
  </si>
  <si>
    <t>01P.25</t>
  </si>
  <si>
    <t>SKLAD OBALŮ + PEČIVA</t>
  </si>
  <si>
    <t>01P.26</t>
  </si>
  <si>
    <t>ODPADY</t>
  </si>
  <si>
    <t>01P.27</t>
  </si>
  <si>
    <t>DÍLNA A SKLAD ÚDRŽBY</t>
  </si>
  <si>
    <t>01P.28</t>
  </si>
  <si>
    <t>01P.29</t>
  </si>
  <si>
    <t>01P.30</t>
  </si>
  <si>
    <t>SKLAD ZDRAVOTNICKÝCH POTŘEB - TECHNICKÉ ZAŘÍZENÍ</t>
  </si>
  <si>
    <t>01P.31</t>
  </si>
  <si>
    <t>CENTRÁLNÍ SKLAD ČISTÉHO PRÁDLA</t>
  </si>
  <si>
    <t>01P.32</t>
  </si>
  <si>
    <t>SKLAD ZDRAVOTNICKÝCH POTŘEB PRO PRODEJNU</t>
  </si>
  <si>
    <t>01P.33</t>
  </si>
  <si>
    <t>SKLAD ADMINISTRATIVNÍ</t>
  </si>
  <si>
    <t>01P.34a</t>
  </si>
  <si>
    <t>ROZVODNA NN</t>
  </si>
  <si>
    <t>01P.34b</t>
  </si>
  <si>
    <t>ROZVODNA UPS</t>
  </si>
  <si>
    <t>01P.35</t>
  </si>
  <si>
    <t>CENTRÁLA MaR</t>
  </si>
  <si>
    <t>01P.36</t>
  </si>
  <si>
    <t>SLABOPROUD, ROZVODNA, SERVEROVNA</t>
  </si>
  <si>
    <t>01P.37</t>
  </si>
  <si>
    <t>CENTRÁLNÍ SKLAD ŠPINAVÉHO PRÁDLA</t>
  </si>
  <si>
    <t>01P.38</t>
  </si>
  <si>
    <t>ZDROJ O2</t>
  </si>
  <si>
    <t>01P.39</t>
  </si>
  <si>
    <t>01P.40</t>
  </si>
  <si>
    <t>ZDROJ CO2</t>
  </si>
  <si>
    <t>1NP</t>
  </si>
  <si>
    <t>1.01</t>
  </si>
  <si>
    <t>1.02</t>
  </si>
  <si>
    <t>1.03</t>
  </si>
  <si>
    <t>1.04</t>
  </si>
  <si>
    <t>1.07</t>
  </si>
  <si>
    <t>1.08</t>
  </si>
  <si>
    <t>1.09</t>
  </si>
  <si>
    <t>1.10</t>
  </si>
  <si>
    <t>1L.01</t>
  </si>
  <si>
    <t>CHODBA, ČEKÁRNA</t>
  </si>
  <si>
    <t>1L.02</t>
  </si>
  <si>
    <t>WC IMOB</t>
  </si>
  <si>
    <t>1L.03</t>
  </si>
  <si>
    <t>SESTRA</t>
  </si>
  <si>
    <t>SDK PODHLED - THERMODESKY</t>
  </si>
  <si>
    <t>1L.04</t>
  </si>
  <si>
    <t>MASÁŽ</t>
  </si>
  <si>
    <t>1L.05</t>
  </si>
  <si>
    <t>1L.06</t>
  </si>
  <si>
    <t>SUCHÁ VANA</t>
  </si>
  <si>
    <t>1L.07</t>
  </si>
  <si>
    <t>ILTV - 2x TERAPIE</t>
  </si>
  <si>
    <t>1L.08</t>
  </si>
  <si>
    <t>1L.09</t>
  </si>
  <si>
    <t>ILTV - TERAPIE</t>
  </si>
  <si>
    <t>1L.10</t>
  </si>
  <si>
    <t>1L.11</t>
  </si>
  <si>
    <t>1L.12</t>
  </si>
  <si>
    <t>1L.13</t>
  </si>
  <si>
    <t>1L.14</t>
  </si>
  <si>
    <t>1L.15</t>
  </si>
  <si>
    <t>1L.16</t>
  </si>
  <si>
    <t>1L.17</t>
  </si>
  <si>
    <t>TĚLOCVIČNA III. - STROJE</t>
  </si>
  <si>
    <t>1L.18</t>
  </si>
  <si>
    <t>TĚLOCVIČNA II. - BMI, PODIUM</t>
  </si>
  <si>
    <t>1L.19</t>
  </si>
  <si>
    <t>TĚLOCVIČNA IV. A ERGO V. - CHOZENÍ</t>
  </si>
  <si>
    <t>1L.20</t>
  </si>
  <si>
    <t>TĚLOCVIČNA I.</t>
  </si>
  <si>
    <t>1L.21</t>
  </si>
  <si>
    <t>1L.22</t>
  </si>
  <si>
    <t>ERGO III KOUPELNA</t>
  </si>
  <si>
    <t>SDK IMPREG. PODHLED - THERMODESKY</t>
  </si>
  <si>
    <t>1L.23</t>
  </si>
  <si>
    <t>1L.24</t>
  </si>
  <si>
    <t>KANCELÁŘ</t>
  </si>
  <si>
    <t>1L.25</t>
  </si>
  <si>
    <t>1L.26</t>
  </si>
  <si>
    <t>1L.27</t>
  </si>
  <si>
    <t>PŘEDSÍŇ WC ŽENY</t>
  </si>
  <si>
    <t>1L.28</t>
  </si>
  <si>
    <t>1L.29</t>
  </si>
  <si>
    <t>1L.30</t>
  </si>
  <si>
    <t>PŘEDÍŇ WC MUŽI</t>
  </si>
  <si>
    <t>1L.31</t>
  </si>
  <si>
    <t>1L.32</t>
  </si>
  <si>
    <t>1L.33</t>
  </si>
  <si>
    <t>WC IMOB S ASISTENCÍ</t>
  </si>
  <si>
    <t>1L.34</t>
  </si>
  <si>
    <t>PŘEDSÍŇ WC</t>
  </si>
  <si>
    <t>1L.35</t>
  </si>
  <si>
    <t>1L.36</t>
  </si>
  <si>
    <t>1L.37</t>
  </si>
  <si>
    <t>LASER</t>
  </si>
  <si>
    <t>1L.38</t>
  </si>
  <si>
    <t>ERGO I. ROBOT</t>
  </si>
  <si>
    <t>1L.39</t>
  </si>
  <si>
    <t>MAGNETOTERAPIE</t>
  </si>
  <si>
    <t>1L.40</t>
  </si>
  <si>
    <t>ELEKTROTERAPIE</t>
  </si>
  <si>
    <t>1P.01</t>
  </si>
  <si>
    <t>VSTUP, ZÁDVEŘÍ</t>
  </si>
  <si>
    <t>1P.02</t>
  </si>
  <si>
    <t>SKLAD VOZÍKŮ A LŮŽEK</t>
  </si>
  <si>
    <t>1P.03</t>
  </si>
  <si>
    <t>LOBBY</t>
  </si>
  <si>
    <t>1P.04</t>
  </si>
  <si>
    <t>CHODBA - ČEKÁRNA</t>
  </si>
  <si>
    <t>1P.05</t>
  </si>
  <si>
    <t>SKLAD ZAVAZADEL</t>
  </si>
  <si>
    <t>1P.06</t>
  </si>
  <si>
    <t>1P.07</t>
  </si>
  <si>
    <t>OSTRAHA</t>
  </si>
  <si>
    <t>1P.08</t>
  </si>
  <si>
    <t>PŘIJÍMACÍ KANCELÁŘ</t>
  </si>
  <si>
    <t>1P.09</t>
  </si>
  <si>
    <t>1P.10</t>
  </si>
  <si>
    <t>WC PŘEDSÍŇ</t>
  </si>
  <si>
    <t>1P.11</t>
  </si>
  <si>
    <t>1P.12</t>
  </si>
  <si>
    <t>1P.13</t>
  </si>
  <si>
    <t>JÍDELNA LRP</t>
  </si>
  <si>
    <t>1P.14</t>
  </si>
  <si>
    <t>VÝDEJ JÍDLA</t>
  </si>
  <si>
    <t>1P.15</t>
  </si>
  <si>
    <t>MYTÍ STOLNÍHO NÁDOBÍ</t>
  </si>
  <si>
    <t>1P.16</t>
  </si>
  <si>
    <t>JÍDELNA ZAMĚSTNANCŮ</t>
  </si>
  <si>
    <t>1P.17</t>
  </si>
  <si>
    <t>JÍDELNA VIP</t>
  </si>
  <si>
    <t>1P.18</t>
  </si>
  <si>
    <t>ERGO II+IV STOLNÍ TERAPIE + KUCHYŇ</t>
  </si>
  <si>
    <t>1P.19</t>
  </si>
  <si>
    <t>KANCELÁŘ PRIMÁŘE</t>
  </si>
  <si>
    <t>1P.20</t>
  </si>
  <si>
    <t>KANCELÁŘ VRCHNÍ SESTRA</t>
  </si>
  <si>
    <t>1P.21</t>
  </si>
  <si>
    <t>1P.22</t>
  </si>
  <si>
    <t>1P.23</t>
  </si>
  <si>
    <t>1P.24</t>
  </si>
  <si>
    <t>POKOJ LÉKAŘŮ</t>
  </si>
  <si>
    <t>1P.25</t>
  </si>
  <si>
    <t>AMBULANCE DERMATOLOGIE</t>
  </si>
  <si>
    <t>SDK PODHLED THERMODESKY</t>
  </si>
  <si>
    <t>1P.26</t>
  </si>
  <si>
    <t>ČISTÍCÍ MÍSTNOST</t>
  </si>
  <si>
    <t>1P.27</t>
  </si>
  <si>
    <t>AMBULANCE NEUROLOGIE</t>
  </si>
  <si>
    <t>1P.28</t>
  </si>
  <si>
    <t>AMBULANCE ORTOPEDIE</t>
  </si>
  <si>
    <t>1P.29</t>
  </si>
  <si>
    <t>1P.30</t>
  </si>
  <si>
    <t>1P.31</t>
  </si>
  <si>
    <t>1P.32</t>
  </si>
  <si>
    <t>AMBULANCE RFM</t>
  </si>
  <si>
    <t>1P.33</t>
  </si>
  <si>
    <t>VYŠETŘOVNA PROTETIK</t>
  </si>
  <si>
    <t>1P.34</t>
  </si>
  <si>
    <t>1P.35</t>
  </si>
  <si>
    <t>VYŠETŘOVNA LOGOPED + PSYCHOLOG</t>
  </si>
  <si>
    <t>1P.36</t>
  </si>
  <si>
    <t>VYŠETŘOVNA SOCIÁLNÍ PRACOVNÍK, NUTRIČNÍ TERAPEUT</t>
  </si>
  <si>
    <t>1P.37</t>
  </si>
  <si>
    <t>PRODEJNA ZDRAVOTNICKÝCH POMŮCEK, VČ SKLADU</t>
  </si>
  <si>
    <t>1P.38</t>
  </si>
  <si>
    <t>KAVÁRNA</t>
  </si>
  <si>
    <t>1P.39</t>
  </si>
  <si>
    <t>PROVOZNÍ ZÁZEMÍ KAVÁRNY</t>
  </si>
  <si>
    <t>2NP</t>
  </si>
  <si>
    <t>2.01</t>
  </si>
  <si>
    <t>SDK PODHLED AKUSTICKÝ</t>
  </si>
  <si>
    <t>2.02</t>
  </si>
  <si>
    <t>2.03</t>
  </si>
  <si>
    <t>2.04</t>
  </si>
  <si>
    <t>2.05</t>
  </si>
  <si>
    <t>HALA/SPOLEČENSKÁ ZÓNA</t>
  </si>
  <si>
    <t>2.07</t>
  </si>
  <si>
    <t>2.08</t>
  </si>
  <si>
    <t>2L.01</t>
  </si>
  <si>
    <t>2L.02</t>
  </si>
  <si>
    <t>2L.03</t>
  </si>
  <si>
    <t>2L.04</t>
  </si>
  <si>
    <t>2L.05</t>
  </si>
  <si>
    <t>2L.06</t>
  </si>
  <si>
    <t>POKOJ LÉKAŘE</t>
  </si>
  <si>
    <t>2L.07</t>
  </si>
  <si>
    <t>VYŠETŘOVNA</t>
  </si>
  <si>
    <t>2L.08</t>
  </si>
  <si>
    <t>PŘÍPRAVNA SESTER</t>
  </si>
  <si>
    <t>2L.09</t>
  </si>
  <si>
    <t>SESTERNA, RECEPCE</t>
  </si>
  <si>
    <t>2L.10</t>
  </si>
  <si>
    <t>2L.11</t>
  </si>
  <si>
    <t>2L.12</t>
  </si>
  <si>
    <t>OČISTA PACIENTA</t>
  </si>
  <si>
    <t>2L.13</t>
  </si>
  <si>
    <t>POKOJ LRP (2L)</t>
  </si>
  <si>
    <t>2L.14</t>
  </si>
  <si>
    <t>HYGIENICKÁ MÍSTNOST</t>
  </si>
  <si>
    <t>2L.15</t>
  </si>
  <si>
    <t>2L.16</t>
  </si>
  <si>
    <t>2L.17</t>
  </si>
  <si>
    <t>2L.18</t>
  </si>
  <si>
    <t>2L.19</t>
  </si>
  <si>
    <t>2L.20</t>
  </si>
  <si>
    <t>2L.21</t>
  </si>
  <si>
    <t>2L.22</t>
  </si>
  <si>
    <t>2L.23</t>
  </si>
  <si>
    <t>2L.24</t>
  </si>
  <si>
    <t>2L.25</t>
  </si>
  <si>
    <t>2L.26</t>
  </si>
  <si>
    <t>2L.27</t>
  </si>
  <si>
    <t>2L.28</t>
  </si>
  <si>
    <t>2L.29</t>
  </si>
  <si>
    <t>2L.30</t>
  </si>
  <si>
    <t>2L.31</t>
  </si>
  <si>
    <t>DENNÍ MÍSTNOST PACIENTŮ</t>
  </si>
  <si>
    <t>2L.32</t>
  </si>
  <si>
    <t>POKOJ LRP/VK (2L)</t>
  </si>
  <si>
    <t>2L.33</t>
  </si>
  <si>
    <t>2L.34</t>
  </si>
  <si>
    <t>2L.35</t>
  </si>
  <si>
    <t>2L.36</t>
  </si>
  <si>
    <t>2L.37</t>
  </si>
  <si>
    <t>2L.38</t>
  </si>
  <si>
    <t>2L.39</t>
  </si>
  <si>
    <t>2L.40</t>
  </si>
  <si>
    <t>2L.41</t>
  </si>
  <si>
    <t>2L.42</t>
  </si>
  <si>
    <t>2L.43</t>
  </si>
  <si>
    <t>2L.44</t>
  </si>
  <si>
    <t>2L.45</t>
  </si>
  <si>
    <t>2L.46</t>
  </si>
  <si>
    <t>2L.47</t>
  </si>
  <si>
    <t>2L.48</t>
  </si>
  <si>
    <t>2L.49</t>
  </si>
  <si>
    <t>2L.50</t>
  </si>
  <si>
    <t>2L.51</t>
  </si>
  <si>
    <t>2L.52</t>
  </si>
  <si>
    <t>2L.53</t>
  </si>
  <si>
    <t>2L.54</t>
  </si>
  <si>
    <t>ČAJOVÁ KUCHYŇKA</t>
  </si>
  <si>
    <t>2L.55</t>
  </si>
  <si>
    <t>2L.56</t>
  </si>
  <si>
    <t>ČISTICÍ MÍSTNOST, ŠPINAVÉ PRÁDLO</t>
  </si>
  <si>
    <t>2L.57</t>
  </si>
  <si>
    <t>2P.01</t>
  </si>
  <si>
    <t>2P.02</t>
  </si>
  <si>
    <t>2P.03</t>
  </si>
  <si>
    <t>2P.04</t>
  </si>
  <si>
    <t>2P.05</t>
  </si>
  <si>
    <t>2P.06</t>
  </si>
  <si>
    <t>2P.07</t>
  </si>
  <si>
    <t>2P.08</t>
  </si>
  <si>
    <t>2P.09</t>
  </si>
  <si>
    <t>2P.10</t>
  </si>
  <si>
    <t>2P.11</t>
  </si>
  <si>
    <t>2P.12</t>
  </si>
  <si>
    <t>2P.13</t>
  </si>
  <si>
    <t>2P.14</t>
  </si>
  <si>
    <t>2P.15</t>
  </si>
  <si>
    <t>2P.16</t>
  </si>
  <si>
    <t>2P.17</t>
  </si>
  <si>
    <t>2P.18</t>
  </si>
  <si>
    <t>2P.19</t>
  </si>
  <si>
    <t>2P.20</t>
  </si>
  <si>
    <t>2P.21</t>
  </si>
  <si>
    <t>2P.22</t>
  </si>
  <si>
    <t>2P.23</t>
  </si>
  <si>
    <t>2P.24</t>
  </si>
  <si>
    <t>2P.25</t>
  </si>
  <si>
    <t>2P.26</t>
  </si>
  <si>
    <t>2P.27</t>
  </si>
  <si>
    <t>2P.28</t>
  </si>
  <si>
    <t>2P.29</t>
  </si>
  <si>
    <t>2P.30</t>
  </si>
  <si>
    <t>2P.31</t>
  </si>
  <si>
    <t>2P.32</t>
  </si>
  <si>
    <t>2P.33</t>
  </si>
  <si>
    <t>2P.34</t>
  </si>
  <si>
    <t>2P.35</t>
  </si>
  <si>
    <t>2P.36</t>
  </si>
  <si>
    <t>2P.37</t>
  </si>
  <si>
    <t>2P.38</t>
  </si>
  <si>
    <t>2P.39</t>
  </si>
  <si>
    <t>2P.40</t>
  </si>
  <si>
    <t>2P.41</t>
  </si>
  <si>
    <t>2P.42</t>
  </si>
  <si>
    <t>2P.43</t>
  </si>
  <si>
    <t>2P.44</t>
  </si>
  <si>
    <t>2P.45</t>
  </si>
  <si>
    <t>2P.46</t>
  </si>
  <si>
    <t>2P.47</t>
  </si>
  <si>
    <t>2P.48</t>
  </si>
  <si>
    <t>2P.49</t>
  </si>
  <si>
    <t>2P.50</t>
  </si>
  <si>
    <t>2P.51</t>
  </si>
  <si>
    <t>2P.52</t>
  </si>
  <si>
    <t>2P.53</t>
  </si>
  <si>
    <t>2P.54</t>
  </si>
  <si>
    <t>2P.55</t>
  </si>
  <si>
    <t>2P.56</t>
  </si>
  <si>
    <t>2P.57</t>
  </si>
  <si>
    <t>3NP</t>
  </si>
  <si>
    <t>3.01</t>
  </si>
  <si>
    <t>3.02</t>
  </si>
  <si>
    <t>3.03</t>
  </si>
  <si>
    <t>3.04</t>
  </si>
  <si>
    <t>3.05</t>
  </si>
  <si>
    <t>3.07</t>
  </si>
  <si>
    <t>3.08</t>
  </si>
  <si>
    <t>3L.01</t>
  </si>
  <si>
    <t>3L.02</t>
  </si>
  <si>
    <t>3L.03</t>
  </si>
  <si>
    <t>3L.04</t>
  </si>
  <si>
    <t>3L.05</t>
  </si>
  <si>
    <t>3L.06</t>
  </si>
  <si>
    <t>3L.07</t>
  </si>
  <si>
    <t>3L.08</t>
  </si>
  <si>
    <t>3L.09</t>
  </si>
  <si>
    <t>3L.10</t>
  </si>
  <si>
    <t>3L.11</t>
  </si>
  <si>
    <t>3L.12</t>
  </si>
  <si>
    <t>3L.13</t>
  </si>
  <si>
    <t>3L.14</t>
  </si>
  <si>
    <t>3L.15</t>
  </si>
  <si>
    <t>3L.16</t>
  </si>
  <si>
    <t>3L.17</t>
  </si>
  <si>
    <t>3L.18</t>
  </si>
  <si>
    <t>3L.19</t>
  </si>
  <si>
    <t>3L.20</t>
  </si>
  <si>
    <t>3L.21</t>
  </si>
  <si>
    <t>3L.22</t>
  </si>
  <si>
    <t>3L.23</t>
  </si>
  <si>
    <t>3L.24</t>
  </si>
  <si>
    <t>3L.25</t>
  </si>
  <si>
    <t>3L.26</t>
  </si>
  <si>
    <t>3L.27</t>
  </si>
  <si>
    <t>3L.28</t>
  </si>
  <si>
    <t>3L.29</t>
  </si>
  <si>
    <t>3L.30</t>
  </si>
  <si>
    <t>3L.31</t>
  </si>
  <si>
    <t>3L.32</t>
  </si>
  <si>
    <t>3L.33</t>
  </si>
  <si>
    <t>3L.34</t>
  </si>
  <si>
    <t>3L.35</t>
  </si>
  <si>
    <t>3L.36</t>
  </si>
  <si>
    <t>3L.37</t>
  </si>
  <si>
    <t>3L.38</t>
  </si>
  <si>
    <t>3L.39</t>
  </si>
  <si>
    <t>3L.40</t>
  </si>
  <si>
    <t>3L.41</t>
  </si>
  <si>
    <t>3L.42</t>
  </si>
  <si>
    <t>3L.43</t>
  </si>
  <si>
    <t>3L.44</t>
  </si>
  <si>
    <t>3L.45</t>
  </si>
  <si>
    <t>3L.46</t>
  </si>
  <si>
    <t>3L.47</t>
  </si>
  <si>
    <t>3L.48</t>
  </si>
  <si>
    <t>3L.49</t>
  </si>
  <si>
    <t>3L.50</t>
  </si>
  <si>
    <t>3L.51</t>
  </si>
  <si>
    <t>3L.52</t>
  </si>
  <si>
    <t>3L.53</t>
  </si>
  <si>
    <t>3L.54</t>
  </si>
  <si>
    <t>3L.55</t>
  </si>
  <si>
    <t>3L.56</t>
  </si>
  <si>
    <t>3L.57</t>
  </si>
  <si>
    <t>3P.01</t>
  </si>
  <si>
    <t>3P.02</t>
  </si>
  <si>
    <t>3P.03</t>
  </si>
  <si>
    <t>3P.04</t>
  </si>
  <si>
    <t>3P.05</t>
  </si>
  <si>
    <t>3P.06</t>
  </si>
  <si>
    <t>3P.07</t>
  </si>
  <si>
    <t>3P.08</t>
  </si>
  <si>
    <t>3P.09</t>
  </si>
  <si>
    <t>3P.10</t>
  </si>
  <si>
    <t>3P.11</t>
  </si>
  <si>
    <t>3P.12</t>
  </si>
  <si>
    <t>3P.13</t>
  </si>
  <si>
    <t>3P.14</t>
  </si>
  <si>
    <t>3P.15</t>
  </si>
  <si>
    <t>3P.16</t>
  </si>
  <si>
    <t>3P.17</t>
  </si>
  <si>
    <t>3P.18</t>
  </si>
  <si>
    <t>3P.19</t>
  </si>
  <si>
    <t>3P.20</t>
  </si>
  <si>
    <t>3P.21</t>
  </si>
  <si>
    <t>3P.22</t>
  </si>
  <si>
    <t>3P.23</t>
  </si>
  <si>
    <t>3P.24</t>
  </si>
  <si>
    <t>3P.25</t>
  </si>
  <si>
    <t>3P.26</t>
  </si>
  <si>
    <t>3P.27</t>
  </si>
  <si>
    <t>3P.28</t>
  </si>
  <si>
    <t>3P.29</t>
  </si>
  <si>
    <t>3P.30</t>
  </si>
  <si>
    <t>3P.31</t>
  </si>
  <si>
    <t>3P.32</t>
  </si>
  <si>
    <t>3P.33</t>
  </si>
  <si>
    <t>3P.34</t>
  </si>
  <si>
    <t>3P.35</t>
  </si>
  <si>
    <t>3P.36</t>
  </si>
  <si>
    <t>3P.37</t>
  </si>
  <si>
    <t>3P.38</t>
  </si>
  <si>
    <t>3P.39</t>
  </si>
  <si>
    <t>3P.40</t>
  </si>
  <si>
    <t>3P.41</t>
  </si>
  <si>
    <t>3P.42</t>
  </si>
  <si>
    <t>3P.43</t>
  </si>
  <si>
    <t>3P.44</t>
  </si>
  <si>
    <t>3P.45</t>
  </si>
  <si>
    <t>3P.46</t>
  </si>
  <si>
    <t>3P.47</t>
  </si>
  <si>
    <t>3P.48</t>
  </si>
  <si>
    <t>3P.49</t>
  </si>
  <si>
    <t>3P.50</t>
  </si>
  <si>
    <t>3P.51</t>
  </si>
  <si>
    <t>3P.52</t>
  </si>
  <si>
    <t>3P.53</t>
  </si>
  <si>
    <t>3P.54</t>
  </si>
  <si>
    <t>3P.55</t>
  </si>
  <si>
    <t>3P.56</t>
  </si>
  <si>
    <t>3P.57</t>
  </si>
  <si>
    <t>4NP</t>
  </si>
  <si>
    <t>4.01</t>
  </si>
  <si>
    <t>4.02</t>
  </si>
  <si>
    <t>4.03</t>
  </si>
  <si>
    <t>4.04</t>
  </si>
  <si>
    <t>4.05</t>
  </si>
  <si>
    <t xml:space="preserve">HALA </t>
  </si>
  <si>
    <t>4.06</t>
  </si>
  <si>
    <t>KAPLE</t>
  </si>
  <si>
    <t>4.07</t>
  </si>
  <si>
    <t>4.08</t>
  </si>
  <si>
    <t>4L.01</t>
  </si>
  <si>
    <t>4L.02</t>
  </si>
  <si>
    <t>4L.03</t>
  </si>
  <si>
    <t>4L.04</t>
  </si>
  <si>
    <t>4L.05</t>
  </si>
  <si>
    <t>POKOJ LLRP S TERASOU (2L)</t>
  </si>
  <si>
    <t>4L.06</t>
  </si>
  <si>
    <t>4L.07</t>
  </si>
  <si>
    <t>4L.08</t>
  </si>
  <si>
    <t>4L.09</t>
  </si>
  <si>
    <t>4L.10</t>
  </si>
  <si>
    <t>4L.11</t>
  </si>
  <si>
    <t>4L.12</t>
  </si>
  <si>
    <t>4L.13</t>
  </si>
  <si>
    <t>4L.14</t>
  </si>
  <si>
    <t>4L.15</t>
  </si>
  <si>
    <t>4L.16</t>
  </si>
  <si>
    <t>4L.17</t>
  </si>
  <si>
    <t>4L.18</t>
  </si>
  <si>
    <t>4L.19</t>
  </si>
  <si>
    <t>TERASA</t>
  </si>
  <si>
    <t>4L.20</t>
  </si>
  <si>
    <t>POKOJ LLRP BEZBARIÉROVÝ S TERASOU (1L)</t>
  </si>
  <si>
    <t>4L.21</t>
  </si>
  <si>
    <t>4L.22</t>
  </si>
  <si>
    <t>APARTMÁN - OBÝV.POKOJ TERASOU</t>
  </si>
  <si>
    <t>4L.23</t>
  </si>
  <si>
    <t>4L.24</t>
  </si>
  <si>
    <t>APARTMÁN - LOŽNICE TERASOU (2L)</t>
  </si>
  <si>
    <t>4L.25</t>
  </si>
  <si>
    <t>4L.26</t>
  </si>
  <si>
    <t>POKOJ LLRP NADSTANDARD S TERASOU (2L)</t>
  </si>
  <si>
    <t>4L.27</t>
  </si>
  <si>
    <t>4L.28</t>
  </si>
  <si>
    <t>4L.29</t>
  </si>
  <si>
    <t>4L.30</t>
  </si>
  <si>
    <t>4L.31</t>
  </si>
  <si>
    <t>4L.32</t>
  </si>
  <si>
    <t>4L.33</t>
  </si>
  <si>
    <t>4L.34</t>
  </si>
  <si>
    <t>4L.35</t>
  </si>
  <si>
    <t>4L.36</t>
  </si>
  <si>
    <t>ZASEDACÍ MÍSTNOST, SPOLEČENSKÁ MÍSTNOST PRO LÁZEŇSKÉ HOSTY</t>
  </si>
  <si>
    <t>KAZETOVÝ / SDK PODHLED+SDK PODHLED AKUSTICKÝ</t>
  </si>
  <si>
    <t>4L.37</t>
  </si>
  <si>
    <t>WC ZAMĚSTNANCI</t>
  </si>
  <si>
    <t>4L.38</t>
  </si>
  <si>
    <t>4L.39</t>
  </si>
  <si>
    <t>4L.40</t>
  </si>
  <si>
    <t>ŘEDITEL</t>
  </si>
  <si>
    <t>4L.41</t>
  </si>
  <si>
    <t>SEKRETARIÁT</t>
  </si>
  <si>
    <t>4L.42</t>
  </si>
  <si>
    <t>KOPÍRKA</t>
  </si>
  <si>
    <t>4L.43</t>
  </si>
  <si>
    <t>KUCHYŇKA A DENNÍ MÍSTNOST</t>
  </si>
  <si>
    <t>4L.44</t>
  </si>
  <si>
    <t>4P.01</t>
  </si>
  <si>
    <t>4P.02</t>
  </si>
  <si>
    <t>SLP</t>
  </si>
  <si>
    <t>4P.03</t>
  </si>
  <si>
    <t>STROJOVNA VZT CHLADU</t>
  </si>
  <si>
    <t>4P.04</t>
  </si>
  <si>
    <t>4P.05</t>
  </si>
  <si>
    <t>4P.06</t>
  </si>
  <si>
    <t>4P.07</t>
  </si>
  <si>
    <t>4P.08</t>
  </si>
  <si>
    <t>4P.09</t>
  </si>
  <si>
    <t>4P.10</t>
  </si>
  <si>
    <t>4P.11</t>
  </si>
  <si>
    <t>4P.12</t>
  </si>
  <si>
    <t>4P.13</t>
  </si>
  <si>
    <t>4P.14</t>
  </si>
  <si>
    <t>4P.15</t>
  </si>
  <si>
    <t>4P.16</t>
  </si>
  <si>
    <t>4P.17</t>
  </si>
  <si>
    <t>4P.18</t>
  </si>
  <si>
    <t>4P.19</t>
  </si>
  <si>
    <t>4P.20</t>
  </si>
  <si>
    <t>4P.21</t>
  </si>
  <si>
    <t>4P.22</t>
  </si>
  <si>
    <t>4P.23</t>
  </si>
  <si>
    <t>4P.24</t>
  </si>
  <si>
    <t>4P.25</t>
  </si>
  <si>
    <t>4P.26</t>
  </si>
  <si>
    <t>4P.27</t>
  </si>
  <si>
    <t>4P.28</t>
  </si>
  <si>
    <t>4P.29</t>
  </si>
  <si>
    <t>4P.30</t>
  </si>
  <si>
    <t>4P.31</t>
  </si>
  <si>
    <t>4P.32</t>
  </si>
  <si>
    <t>4P.33</t>
  </si>
  <si>
    <t>4P.34</t>
  </si>
  <si>
    <t>4P.35</t>
  </si>
  <si>
    <t>4P.36</t>
  </si>
  <si>
    <t>4P.37</t>
  </si>
  <si>
    <t>KANCELÁŘ PROVOZNÍ ŘEDITEL</t>
  </si>
  <si>
    <t>4P.38</t>
  </si>
  <si>
    <t>4P.39</t>
  </si>
  <si>
    <t>KANCELÁŘ MANAŽER KVALITY</t>
  </si>
  <si>
    <t>4P.40</t>
  </si>
  <si>
    <t>KANCELÁŘ PERSONALISTA</t>
  </si>
  <si>
    <t>4P.41</t>
  </si>
  <si>
    <t>4P.42</t>
  </si>
  <si>
    <t>4P.43</t>
  </si>
  <si>
    <t>4P.44</t>
  </si>
  <si>
    <t>KANCELÁŘ IT</t>
  </si>
  <si>
    <t>4P.45</t>
  </si>
  <si>
    <t>KANCELÁŘ ÚČETNÍ</t>
  </si>
  <si>
    <t>4P.46</t>
  </si>
  <si>
    <t>KANCELÁŘ EKONOMA</t>
  </si>
  <si>
    <t>4P.47</t>
  </si>
  <si>
    <t>ŠPINAVÉ PRÁDLO</t>
  </si>
  <si>
    <t>4P.48</t>
  </si>
  <si>
    <t>PLOCHA</t>
  </si>
  <si>
    <t>POVRCH_PODLAHY</t>
  </si>
  <si>
    <t>OZ\U+002E</t>
  </si>
  <si>
    <t>POVRCH_STĚN</t>
  </si>
  <si>
    <t>OBVOD</t>
  </si>
  <si>
    <t>‌‌POROROŠT.PODLAHA</t>
  </si>
  <si>
    <t>‌OCELOVÁ KONSTRUKCE</t>
  </si>
  <si>
    <t>CEM.POTĚR</t>
  </si>
  <si>
    <t>EPOXIDOVÁ STĚRKA - TERACO</t>
  </si>
  <si>
    <t>H3</t>
  </si>
  <si>
    <t>OCELOVÁ KONSTRUKCE</t>
  </si>
  <si>
    <t>KERAMICKÁ DLAŽBA 1</t>
  </si>
  <si>
    <t>I2</t>
  </si>
  <si>
    <t>KERAMICKÁ DLAŽBA 3</t>
  </si>
  <si>
    <t>K1</t>
  </si>
  <si>
    <t xml:space="preserve">K.O. v=H.H. ZARUBNĚ DVEŘÍ </t>
  </si>
  <si>
    <t>K.O. ZA LINKOU v=1500mm</t>
  </si>
  <si>
    <t>‌L2</t>
  </si>
  <si>
    <t>PVC PROTISKLUZ</t>
  </si>
  <si>
    <t>K.O. ZA LINKOU A UMYV. v=1500mm</t>
  </si>
  <si>
    <t>K.O. v=H.H. ZARUBNĚ DVEŘÍ</t>
  </si>
  <si>
    <t>KERMICKÁ DLAŽBA 3</t>
  </si>
  <si>
    <t>KERMAICKÁ DLAŽBA 3</t>
  </si>
  <si>
    <t>‌‌‌POROROŠT.PODLAHA</t>
  </si>
  <si>
    <t xml:space="preserve"> ‌OCELOVÁ KONSTRUKCE</t>
  </si>
  <si>
    <t>I1</t>
  </si>
  <si>
    <t>K.O. ZA UMYVADLEM v=1500 mm</t>
  </si>
  <si>
    <t>PVC 5</t>
  </si>
  <si>
    <t>PVC 1+PVC 5</t>
  </si>
  <si>
    <t>A1+E2</t>
  </si>
  <si>
    <t>KERAMICKÁ DLAŽBA 2</t>
  </si>
  <si>
    <t>J1</t>
  </si>
  <si>
    <t>K.O. ZA LINKOU v=1500 mm</t>
  </si>
  <si>
    <t>PVC ANTISTATICKÉ</t>
  </si>
  <si>
    <t>OBKLAD DŘEVĚNÝ</t>
  </si>
  <si>
    <t>PVC  ANTISTATICKÉ</t>
  </si>
  <si>
    <t xml:space="preserve">‌‌‌POROROŠT.PODLAHA </t>
  </si>
  <si>
    <t>K.O. v=H.H. ZÁRUBNĚ DVEŘÍ</t>
  </si>
  <si>
    <t>K.O. v=H.H.ZÁRUBNĚ DVEŘÍ</t>
  </si>
  <si>
    <t>VELKOFORMÁTOVÝ OBKLAD</t>
  </si>
  <si>
    <t>KOBEREC</t>
  </si>
  <si>
    <t>BETONOVÁ DLAŽBA</t>
  </si>
  <si>
    <t>POSCHODÍ</t>
  </si>
  <si>
    <t>CELKEM JEDNOTKOVÁ CENA</t>
  </si>
  <si>
    <t>Celkem [M2]</t>
  </si>
  <si>
    <t>Celkem [KČ]</t>
  </si>
  <si>
    <t>SKLADBA</t>
  </si>
  <si>
    <t>CELKEM [Kč]</t>
  </si>
  <si>
    <t>sumarizace</t>
  </si>
  <si>
    <t>KČ</t>
  </si>
  <si>
    <t>DŘEVĚNÝ OBKLAD</t>
  </si>
  <si>
    <t>MALOFORMÁTOVÝ</t>
  </si>
  <si>
    <t>VELKOFORMÁTOVÝ</t>
  </si>
  <si>
    <t>ZA LINKOU A UMYVADLY</t>
  </si>
  <si>
    <t>umyvadla</t>
  </si>
  <si>
    <t>linky</t>
  </si>
  <si>
    <t>OBKLADY CELKEM</t>
  </si>
  <si>
    <t>SDK AKUSTICKÝ</t>
  </si>
  <si>
    <t>SDK</t>
  </si>
  <si>
    <t>SDK - THERMODESKY</t>
  </si>
  <si>
    <t>SDKI</t>
  </si>
  <si>
    <t>SDKI - THERMODESKY</t>
  </si>
  <si>
    <t>KAZETOVÝ PODHLED + SDK</t>
  </si>
  <si>
    <t>CELKOVÝ POČET [MJ]</t>
  </si>
  <si>
    <t>JEDNOTKOVÁ CENA [Kč/MJ]</t>
  </si>
  <si>
    <t>DVEŘE EXTERIÉR - zámečnícké</t>
  </si>
  <si>
    <t>Výrobky exterier</t>
  </si>
  <si>
    <t>Výrobky interier</t>
  </si>
  <si>
    <t>Zámečnické výrobky ostatní</t>
  </si>
  <si>
    <t>Truhlářské výrobky ostatní</t>
  </si>
  <si>
    <t>Obklady</t>
  </si>
  <si>
    <t>MNOŽSTVÍ</t>
  </si>
  <si>
    <t>CENA [kč]</t>
  </si>
  <si>
    <t>Přesuny hmot, lešení vnitřní, vyčištění</t>
  </si>
  <si>
    <t>02L.06</t>
  </si>
  <si>
    <t>02L.07</t>
  </si>
  <si>
    <t>STROJOVNA</t>
  </si>
  <si>
    <t>PROVOZOVNA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</si>
</sst>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9C57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2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0" fontId="34" fillId="0" borderId="0"/>
  </cellStyleXfs>
  <cellXfs count="174">
    <xf numFmtId="0" fontId="0" fillId="0" borderId="0" xfId="0"/>
    <xf numFmtId="0" fontId="0" fillId="0" borderId="0" xfId="0" applyFill="1"/>
    <xf numFmtId="0" fontId="15" fillId="0" borderId="0" xfId="0" applyFont="1"/>
    <xf numFmtId="0" fontId="0" fillId="0" borderId="10" xfId="0" applyBorder="1"/>
    <xf numFmtId="0" fontId="0" fillId="34" borderId="10" xfId="0" applyFill="1" applyBorder="1"/>
    <xf numFmtId="0" fontId="0" fillId="33" borderId="10" xfId="0" applyFill="1" applyBorder="1"/>
    <xf numFmtId="0" fontId="0" fillId="0" borderId="10" xfId="0" applyFill="1" applyBorder="1"/>
    <xf numFmtId="0" fontId="0" fillId="0" borderId="10" xfId="0" applyFont="1" applyFill="1" applyBorder="1"/>
    <xf numFmtId="0" fontId="18" fillId="0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7" fillId="0" borderId="14" xfId="0" applyFont="1" applyBorder="1"/>
    <xf numFmtId="0" fontId="0" fillId="0" borderId="15" xfId="0" applyFill="1" applyBorder="1"/>
    <xf numFmtId="0" fontId="17" fillId="0" borderId="14" xfId="0" applyFont="1" applyBorder="1" applyAlignment="1">
      <alignment horizontal="justify" vertical="center"/>
    </xf>
    <xf numFmtId="0" fontId="17" fillId="0" borderId="14" xfId="0" applyFont="1" applyFill="1" applyBorder="1" applyAlignment="1">
      <alignment horizontal="justify" vertical="center"/>
    </xf>
    <xf numFmtId="0" fontId="0" fillId="33" borderId="15" xfId="0" applyFill="1" applyBorder="1"/>
    <xf numFmtId="0" fontId="19" fillId="0" borderId="19" xfId="0" applyFont="1" applyBorder="1"/>
    <xf numFmtId="0" fontId="15" fillId="0" borderId="20" xfId="0" applyFont="1" applyBorder="1"/>
    <xf numFmtId="0" fontId="17" fillId="0" borderId="16" xfId="0" applyFont="1" applyBorder="1"/>
    <xf numFmtId="0" fontId="0" fillId="0" borderId="17" xfId="0" applyBorder="1"/>
    <xf numFmtId="0" fontId="0" fillId="33" borderId="17" xfId="0" applyFill="1" applyBorder="1"/>
    <xf numFmtId="0" fontId="0" fillId="33" borderId="18" xfId="0" applyFill="1" applyBorder="1"/>
    <xf numFmtId="0" fontId="0" fillId="0" borderId="21" xfId="0" applyBorder="1"/>
    <xf numFmtId="0" fontId="0" fillId="0" borderId="22" xfId="0" applyBorder="1"/>
    <xf numFmtId="0" fontId="0" fillId="33" borderId="22" xfId="0" applyFill="1" applyBorder="1"/>
    <xf numFmtId="0" fontId="0" fillId="0" borderId="22" xfId="0" applyFill="1" applyBorder="1"/>
    <xf numFmtId="0" fontId="17" fillId="33" borderId="22" xfId="0" applyFont="1" applyFill="1" applyBorder="1" applyAlignment="1">
      <alignment horizontal="justify" vertical="center"/>
    </xf>
    <xf numFmtId="0" fontId="0" fillId="0" borderId="23" xfId="0" applyBorder="1"/>
    <xf numFmtId="0" fontId="17" fillId="0" borderId="15" xfId="0" applyFont="1" applyBorder="1" applyAlignment="1">
      <alignment horizontal="right" vertical="center"/>
    </xf>
    <xf numFmtId="0" fontId="17" fillId="0" borderId="15" xfId="0" applyFont="1" applyFill="1" applyBorder="1" applyAlignment="1">
      <alignment horizontal="right" vertical="center"/>
    </xf>
    <xf numFmtId="0" fontId="17" fillId="0" borderId="15" xfId="0" applyFont="1" applyBorder="1" applyAlignment="1">
      <alignment horizontal="justify" vertical="center"/>
    </xf>
    <xf numFmtId="0" fontId="0" fillId="0" borderId="18" xfId="0" applyBorder="1"/>
    <xf numFmtId="0" fontId="23" fillId="0" borderId="0" xfId="0" applyFont="1"/>
    <xf numFmtId="0" fontId="0" fillId="0" borderId="0" xfId="0"/>
    <xf numFmtId="0" fontId="13" fillId="0" borderId="0" xfId="0" applyFont="1"/>
    <xf numFmtId="0" fontId="21" fillId="0" borderId="0" xfId="0" applyFont="1"/>
    <xf numFmtId="0" fontId="18" fillId="0" borderId="0" xfId="0" applyFont="1"/>
    <xf numFmtId="0" fontId="15" fillId="0" borderId="0" xfId="0" applyFont="1"/>
    <xf numFmtId="14" fontId="21" fillId="0" borderId="0" xfId="0" applyNumberFormat="1" applyFont="1"/>
    <xf numFmtId="0" fontId="15" fillId="35" borderId="0" xfId="43" applyFont="1" applyFill="1"/>
    <xf numFmtId="0" fontId="24" fillId="35" borderId="0" xfId="43" applyFill="1"/>
    <xf numFmtId="0" fontId="24" fillId="0" borderId="0" xfId="43" applyFill="1"/>
    <xf numFmtId="0" fontId="24" fillId="0" borderId="0" xfId="43"/>
    <xf numFmtId="0" fontId="15" fillId="0" borderId="0" xfId="43" applyFont="1" applyFill="1"/>
    <xf numFmtId="0" fontId="15" fillId="36" borderId="0" xfId="43" applyFont="1" applyFill="1"/>
    <xf numFmtId="0" fontId="24" fillId="36" borderId="0" xfId="43" applyFill="1"/>
    <xf numFmtId="0" fontId="25" fillId="37" borderId="0" xfId="43" applyFont="1" applyFill="1"/>
    <xf numFmtId="0" fontId="25" fillId="37" borderId="0" xfId="43" applyFont="1" applyFill="1" applyBorder="1" applyAlignment="1">
      <alignment horizontal="center"/>
    </xf>
    <xf numFmtId="0" fontId="15" fillId="0" borderId="0" xfId="43" applyFont="1"/>
    <xf numFmtId="0" fontId="22" fillId="37" borderId="0" xfId="43" applyFont="1" applyFill="1"/>
    <xf numFmtId="0" fontId="22" fillId="0" borderId="26" xfId="43" applyFont="1" applyFill="1" applyBorder="1" applyAlignment="1">
      <alignment horizontal="center"/>
    </xf>
    <xf numFmtId="0" fontId="22" fillId="37" borderId="0" xfId="43" applyFont="1" applyFill="1" applyBorder="1" applyAlignment="1">
      <alignment horizontal="center"/>
    </xf>
    <xf numFmtId="0" fontId="22" fillId="37" borderId="25" xfId="43" applyFont="1" applyFill="1" applyBorder="1" applyAlignment="1">
      <alignment vertical="center"/>
    </xf>
    <xf numFmtId="0" fontId="22" fillId="0" borderId="26" xfId="43" applyFont="1" applyFill="1" applyBorder="1" applyAlignment="1">
      <alignment vertical="center"/>
    </xf>
    <xf numFmtId="0" fontId="22" fillId="0" borderId="27" xfId="43" applyFont="1" applyFill="1" applyBorder="1" applyAlignment="1">
      <alignment vertical="center"/>
    </xf>
    <xf numFmtId="0" fontId="22" fillId="37" borderId="0" xfId="43" applyFont="1" applyFill="1" applyBorder="1" applyAlignment="1">
      <alignment vertical="center"/>
    </xf>
    <xf numFmtId="0" fontId="20" fillId="4" borderId="0" xfId="35" applyAlignment="1">
      <alignment horizontal="center"/>
    </xf>
    <xf numFmtId="0" fontId="20" fillId="4" borderId="0" xfId="35"/>
    <xf numFmtId="0" fontId="20" fillId="4" borderId="0" xfId="35" applyBorder="1" applyAlignment="1">
      <alignment vertical="center"/>
    </xf>
    <xf numFmtId="0" fontId="20" fillId="0" borderId="0" xfId="35" applyFill="1" applyBorder="1" applyAlignment="1">
      <alignment vertical="center"/>
    </xf>
    <xf numFmtId="0" fontId="26" fillId="0" borderId="0" xfId="43" applyFont="1"/>
    <xf numFmtId="0" fontId="24" fillId="0" borderId="0" xfId="43" applyAlignment="1">
      <alignment horizontal="left" indent="1"/>
    </xf>
    <xf numFmtId="0" fontId="24" fillId="0" borderId="0" xfId="43" applyFill="1" applyAlignment="1">
      <alignment horizontal="left" indent="1"/>
    </xf>
    <xf numFmtId="0" fontId="26" fillId="38" borderId="0" xfId="43" applyFont="1" applyFill="1"/>
    <xf numFmtId="0" fontId="24" fillId="38" borderId="0" xfId="43" applyFill="1"/>
    <xf numFmtId="0" fontId="24" fillId="0" borderId="0" xfId="43" applyAlignment="1">
      <alignment wrapText="1"/>
    </xf>
    <xf numFmtId="0" fontId="18" fillId="0" borderId="0" xfId="43" applyFont="1" applyAlignment="1">
      <alignment horizontal="left" indent="1"/>
    </xf>
    <xf numFmtId="0" fontId="27" fillId="0" borderId="0" xfId="43" applyFont="1" applyAlignment="1">
      <alignment horizontal="left" indent="1"/>
    </xf>
    <xf numFmtId="0" fontId="28" fillId="0" borderId="0" xfId="43" applyFont="1" applyFill="1" applyAlignment="1">
      <alignment horizontal="left" wrapText="1" indent="1"/>
    </xf>
    <xf numFmtId="0" fontId="26" fillId="0" borderId="0" xfId="43" applyFont="1" applyAlignment="1">
      <alignment vertical="top"/>
    </xf>
    <xf numFmtId="0" fontId="24" fillId="0" borderId="0" xfId="43" applyAlignment="1">
      <alignment horizontal="left"/>
    </xf>
    <xf numFmtId="0" fontId="29" fillId="0" borderId="0" xfId="0" applyFont="1"/>
    <xf numFmtId="43" fontId="0" fillId="0" borderId="0" xfId="42" applyFont="1"/>
    <xf numFmtId="43" fontId="15" fillId="0" borderId="0" xfId="42" applyFont="1"/>
    <xf numFmtId="43" fontId="0" fillId="0" borderId="0" xfId="42" applyNumberFormat="1" applyFont="1"/>
    <xf numFmtId="43" fontId="15" fillId="0" borderId="0" xfId="42" applyNumberFormat="1" applyFont="1"/>
    <xf numFmtId="0" fontId="15" fillId="39" borderId="0" xfId="0" applyFont="1" applyFill="1"/>
    <xf numFmtId="0" fontId="0" fillId="39" borderId="0" xfId="0" applyFill="1"/>
    <xf numFmtId="43" fontId="15" fillId="39" borderId="0" xfId="42" applyNumberFormat="1" applyFont="1" applyFill="1"/>
    <xf numFmtId="43" fontId="15" fillId="39" borderId="0" xfId="42" applyFont="1" applyFill="1"/>
    <xf numFmtId="43" fontId="0" fillId="39" borderId="0" xfId="42" applyNumberFormat="1" applyFont="1" applyFill="1"/>
    <xf numFmtId="1" fontId="15" fillId="0" borderId="20" xfId="0" applyNumberFormat="1" applyFont="1" applyBorder="1"/>
    <xf numFmtId="0" fontId="17" fillId="0" borderId="10" xfId="0" applyFont="1" applyBorder="1"/>
    <xf numFmtId="0" fontId="17" fillId="33" borderId="10" xfId="0" applyFont="1" applyFill="1" applyBorder="1" applyAlignment="1">
      <alignment horizontal="justify" vertical="center"/>
    </xf>
    <xf numFmtId="0" fontId="0" fillId="0" borderId="30" xfId="0" applyBorder="1"/>
    <xf numFmtId="0" fontId="0" fillId="33" borderId="30" xfId="0" applyFill="1" applyBorder="1"/>
    <xf numFmtId="0" fontId="0" fillId="0" borderId="32" xfId="0" applyBorder="1"/>
    <xf numFmtId="0" fontId="0" fillId="0" borderId="33" xfId="0" applyBorder="1"/>
    <xf numFmtId="0" fontId="17" fillId="0" borderId="34" xfId="0" applyFont="1" applyBorder="1" applyAlignment="1">
      <alignment horizontal="justify" vertical="center"/>
    </xf>
    <xf numFmtId="0" fontId="0" fillId="0" borderId="35" xfId="0" applyBorder="1"/>
    <xf numFmtId="0" fontId="17" fillId="0" borderId="36" xfId="0" applyFont="1" applyBorder="1" applyAlignment="1">
      <alignment horizontal="justify" vertical="center"/>
    </xf>
    <xf numFmtId="0" fontId="0" fillId="33" borderId="37" xfId="0" applyFill="1" applyBorder="1"/>
    <xf numFmtId="0" fontId="0" fillId="0" borderId="37" xfId="0" applyBorder="1"/>
    <xf numFmtId="0" fontId="0" fillId="33" borderId="38" xfId="0" applyFill="1" applyBorder="1"/>
    <xf numFmtId="0" fontId="0" fillId="0" borderId="31" xfId="0" applyBorder="1"/>
    <xf numFmtId="0" fontId="19" fillId="0" borderId="39" xfId="0" applyFont="1" applyBorder="1" applyAlignment="1">
      <alignment horizontal="justify" vertical="center"/>
    </xf>
    <xf numFmtId="0" fontId="0" fillId="0" borderId="40" xfId="0" applyBorder="1"/>
    <xf numFmtId="0" fontId="0" fillId="0" borderId="41" xfId="0" applyBorder="1"/>
    <xf numFmtId="0" fontId="17" fillId="0" borderId="11" xfId="0" applyFont="1" applyFill="1" applyBorder="1" applyAlignment="1">
      <alignment horizontal="justify" vertical="center"/>
    </xf>
    <xf numFmtId="0" fontId="31" fillId="39" borderId="16" xfId="0" applyFont="1" applyFill="1" applyBorder="1" applyAlignment="1">
      <alignment horizontal="justify" vertical="center"/>
    </xf>
    <xf numFmtId="43" fontId="32" fillId="39" borderId="17" xfId="42" applyFont="1" applyFill="1" applyBorder="1"/>
    <xf numFmtId="43" fontId="32" fillId="39" borderId="18" xfId="42" applyFont="1" applyFill="1" applyBorder="1"/>
    <xf numFmtId="0" fontId="32" fillId="0" borderId="0" xfId="0" applyFont="1"/>
    <xf numFmtId="0" fontId="23" fillId="39" borderId="0" xfId="0" applyFont="1" applyFill="1"/>
    <xf numFmtId="164" fontId="0" fillId="0" borderId="0" xfId="0" applyNumberFormat="1"/>
    <xf numFmtId="0" fontId="15" fillId="0" borderId="0" xfId="0" applyFont="1" applyFill="1"/>
    <xf numFmtId="43" fontId="15" fillId="0" borderId="0" xfId="42" applyFont="1" applyFill="1"/>
    <xf numFmtId="43" fontId="18" fillId="0" borderId="0" xfId="42" applyFont="1"/>
    <xf numFmtId="0" fontId="0" fillId="0" borderId="0" xfId="0" applyFont="1" applyFill="1"/>
    <xf numFmtId="0" fontId="18" fillId="0" borderId="0" xfId="0" applyFont="1" applyFill="1"/>
    <xf numFmtId="0" fontId="25" fillId="39" borderId="0" xfId="0" applyFont="1" applyFill="1"/>
    <xf numFmtId="43" fontId="33" fillId="39" borderId="0" xfId="42" applyFont="1" applyFill="1"/>
    <xf numFmtId="43" fontId="25" fillId="39" borderId="0" xfId="42" applyFont="1" applyFill="1"/>
    <xf numFmtId="0" fontId="34" fillId="0" borderId="0" xfId="44"/>
    <xf numFmtId="0" fontId="34" fillId="0" borderId="0" xfId="44" quotePrefix="1" applyNumberFormat="1"/>
    <xf numFmtId="0" fontId="31" fillId="0" borderId="0" xfId="0" applyFont="1" applyFill="1" applyBorder="1"/>
    <xf numFmtId="0" fontId="0" fillId="0" borderId="42" xfId="0" applyBorder="1"/>
    <xf numFmtId="43" fontId="31" fillId="0" borderId="10" xfId="42" applyFont="1" applyFill="1" applyBorder="1"/>
    <xf numFmtId="43" fontId="0" fillId="0" borderId="10" xfId="42" applyFont="1" applyBorder="1"/>
    <xf numFmtId="0" fontId="31" fillId="39" borderId="10" xfId="0" applyFont="1" applyFill="1" applyBorder="1"/>
    <xf numFmtId="0" fontId="0" fillId="39" borderId="10" xfId="0" applyFill="1" applyBorder="1"/>
    <xf numFmtId="164" fontId="0" fillId="39" borderId="10" xfId="0" applyNumberFormat="1" applyFill="1" applyBorder="1"/>
    <xf numFmtId="164" fontId="32" fillId="39" borderId="0" xfId="0" applyNumberFormat="1" applyFont="1" applyFill="1"/>
    <xf numFmtId="0" fontId="32" fillId="39" borderId="0" xfId="0" applyFont="1" applyFill="1"/>
    <xf numFmtId="0" fontId="35" fillId="40" borderId="0" xfId="0" applyFont="1" applyFill="1"/>
    <xf numFmtId="0" fontId="18" fillId="40" borderId="0" xfId="0" applyFont="1" applyFill="1"/>
    <xf numFmtId="43" fontId="35" fillId="40" borderId="0" xfId="42" applyFont="1" applyFill="1"/>
    <xf numFmtId="0" fontId="15" fillId="38" borderId="0" xfId="0" applyFont="1" applyFill="1"/>
    <xf numFmtId="43" fontId="15" fillId="38" borderId="0" xfId="42" applyFont="1" applyFill="1"/>
    <xf numFmtId="43" fontId="15" fillId="41" borderId="0" xfId="0" applyNumberFormat="1" applyFont="1" applyFill="1"/>
    <xf numFmtId="43" fontId="24" fillId="35" borderId="0" xfId="42" applyFont="1" applyFill="1"/>
    <xf numFmtId="43" fontId="24" fillId="0" borderId="0" xfId="42" applyFont="1"/>
    <xf numFmtId="43" fontId="24" fillId="0" borderId="0" xfId="42" applyFont="1" applyFill="1"/>
    <xf numFmtId="43" fontId="24" fillId="36" borderId="0" xfId="42" applyFont="1" applyFill="1"/>
    <xf numFmtId="43" fontId="20" fillId="4" borderId="0" xfId="42" applyFont="1" applyFill="1"/>
    <xf numFmtId="43" fontId="24" fillId="0" borderId="0" xfId="42" applyFont="1" applyAlignment="1">
      <alignment horizontal="left" indent="1"/>
    </xf>
    <xf numFmtId="43" fontId="24" fillId="38" borderId="0" xfId="42" applyFont="1" applyFill="1"/>
    <xf numFmtId="43" fontId="25" fillId="37" borderId="0" xfId="42" applyFont="1" applyFill="1" applyBorder="1" applyAlignment="1">
      <alignment horizontal="center"/>
    </xf>
    <xf numFmtId="43" fontId="24" fillId="0" borderId="0" xfId="42" applyFont="1" applyAlignment="1">
      <alignment horizontal="left"/>
    </xf>
    <xf numFmtId="0" fontId="32" fillId="0" borderId="11" xfId="0" applyFont="1" applyBorder="1"/>
    <xf numFmtId="0" fontId="32" fillId="0" borderId="12" xfId="0" applyFont="1" applyBorder="1"/>
    <xf numFmtId="0" fontId="0" fillId="0" borderId="14" xfId="0" applyFill="1" applyBorder="1"/>
    <xf numFmtId="43" fontId="0" fillId="0" borderId="15" xfId="42" applyFont="1" applyBorder="1"/>
    <xf numFmtId="43" fontId="23" fillId="38" borderId="43" xfId="42" applyFont="1" applyFill="1" applyBorder="1"/>
    <xf numFmtId="0" fontId="23" fillId="38" borderId="36" xfId="0" applyFont="1" applyFill="1" applyBorder="1"/>
    <xf numFmtId="0" fontId="23" fillId="38" borderId="37" xfId="0" applyFont="1" applyFill="1" applyBorder="1"/>
    <xf numFmtId="43" fontId="23" fillId="38" borderId="44" xfId="42" applyFont="1" applyFill="1" applyBorder="1"/>
    <xf numFmtId="43" fontId="32" fillId="0" borderId="13" xfId="42" applyFont="1" applyBorder="1"/>
    <xf numFmtId="0" fontId="0" fillId="0" borderId="16" xfId="0" applyBorder="1"/>
    <xf numFmtId="43" fontId="0" fillId="0" borderId="18" xfId="42" applyFont="1" applyBorder="1" applyAlignment="1">
      <alignment horizontal="right"/>
    </xf>
    <xf numFmtId="0" fontId="23" fillId="0" borderId="25" xfId="0" applyFont="1" applyBorder="1"/>
    <xf numFmtId="0" fontId="0" fillId="0" borderId="26" xfId="0" applyBorder="1"/>
    <xf numFmtId="43" fontId="0" fillId="0" borderId="27" xfId="42" applyFont="1" applyBorder="1"/>
    <xf numFmtId="0" fontId="25" fillId="37" borderId="24" xfId="43" applyFont="1" applyFill="1" applyBorder="1" applyAlignment="1">
      <alignment horizontal="center"/>
    </xf>
    <xf numFmtId="0" fontId="25" fillId="37" borderId="28" xfId="43" applyFont="1" applyFill="1" applyBorder="1" applyAlignment="1">
      <alignment horizontal="center"/>
    </xf>
    <xf numFmtId="0" fontId="25" fillId="37" borderId="29" xfId="43" applyFont="1" applyFill="1" applyBorder="1" applyAlignment="1">
      <alignment horizontal="center"/>
    </xf>
    <xf numFmtId="0" fontId="25" fillId="37" borderId="25" xfId="43" applyFont="1" applyFill="1" applyBorder="1" applyAlignment="1">
      <alignment horizontal="center"/>
    </xf>
    <xf numFmtId="0" fontId="25" fillId="37" borderId="26" xfId="43" applyFont="1" applyFill="1" applyBorder="1" applyAlignment="1">
      <alignment horizontal="center"/>
    </xf>
    <xf numFmtId="0" fontId="25" fillId="37" borderId="27" xfId="43" applyFont="1" applyFill="1" applyBorder="1" applyAlignment="1">
      <alignment horizontal="center"/>
    </xf>
    <xf numFmtId="0" fontId="22" fillId="37" borderId="25" xfId="43" applyFont="1" applyFill="1" applyBorder="1" applyAlignment="1">
      <alignment horizontal="center"/>
    </xf>
    <xf numFmtId="0" fontId="22" fillId="37" borderId="26" xfId="43" applyFont="1" applyFill="1" applyBorder="1" applyAlignment="1">
      <alignment horizontal="center"/>
    </xf>
    <xf numFmtId="0" fontId="22" fillId="37" borderId="27" xfId="43" applyFont="1" applyFill="1" applyBorder="1" applyAlignment="1">
      <alignment horizontal="center"/>
    </xf>
    <xf numFmtId="43" fontId="25" fillId="37" borderId="24" xfId="42" applyFont="1" applyFill="1" applyBorder="1" applyAlignment="1">
      <alignment horizontal="center" wrapText="1"/>
    </xf>
    <xf numFmtId="43" fontId="25" fillId="37" borderId="28" xfId="42" applyFont="1" applyFill="1" applyBorder="1" applyAlignment="1">
      <alignment horizontal="center" wrapText="1"/>
    </xf>
    <xf numFmtId="43" fontId="25" fillId="37" borderId="29" xfId="42" applyFont="1" applyFill="1" applyBorder="1" applyAlignment="1">
      <alignment horizontal="center" wrapText="1"/>
    </xf>
    <xf numFmtId="43" fontId="25" fillId="37" borderId="24" xfId="42" applyFont="1" applyFill="1" applyBorder="1" applyAlignment="1">
      <alignment horizontal="center"/>
    </xf>
    <xf numFmtId="43" fontId="25" fillId="37" borderId="28" xfId="42" applyFont="1" applyFill="1" applyBorder="1" applyAlignment="1">
      <alignment horizontal="center"/>
    </xf>
    <xf numFmtId="43" fontId="25" fillId="37" borderId="29" xfId="42" applyFont="1" applyFill="1" applyBorder="1" applyAlignment="1">
      <alignment horizontal="center"/>
    </xf>
    <xf numFmtId="0" fontId="25" fillId="37" borderId="24" xfId="43" applyFont="1" applyFill="1" applyBorder="1" applyAlignment="1">
      <alignment horizontal="center" wrapText="1"/>
    </xf>
    <xf numFmtId="0" fontId="25" fillId="37" borderId="28" xfId="43" applyFont="1" applyFill="1" applyBorder="1" applyAlignment="1">
      <alignment horizontal="center" wrapText="1"/>
    </xf>
    <xf numFmtId="0" fontId="25" fillId="37" borderId="29" xfId="43" applyFont="1" applyFill="1" applyBorder="1" applyAlignment="1">
      <alignment horizontal="center" wrapText="1"/>
    </xf>
  </cellXfs>
  <cellStyles count="45">
    <cellStyle name="20 % – Zvýraznění 1" xfId="18" builtinId="30" customBuiltin="1"/>
    <cellStyle name="20 % – Zvýraznění 2" xfId="21" builtinId="34" customBuiltin="1"/>
    <cellStyle name="20 % – Zvýraznění 3" xfId="24" builtinId="38" customBuiltin="1"/>
    <cellStyle name="20 % – Zvýraznění 4" xfId="27" builtinId="42" customBuiltin="1"/>
    <cellStyle name="20 % – Zvýraznění 5" xfId="30" builtinId="46" customBuiltin="1"/>
    <cellStyle name="20 % – Zvýraznění 6" xfId="33" builtinId="50" customBuiltin="1"/>
    <cellStyle name="40 % – Zvýraznění 1" xfId="19" builtinId="31" customBuiltin="1"/>
    <cellStyle name="40 % – Zvýraznění 2" xfId="22" builtinId="35" customBuiltin="1"/>
    <cellStyle name="40 % – Zvýraznění 3" xfId="25" builtinId="39" customBuiltin="1"/>
    <cellStyle name="40 % – Zvýraznění 4" xfId="28" builtinId="43" customBuiltin="1"/>
    <cellStyle name="40 % – Zvýraznění 5" xfId="31" builtinId="47" customBuiltin="1"/>
    <cellStyle name="40 % – Zvýraznění 6" xfId="34" builtinId="51" customBuiltin="1"/>
    <cellStyle name="60 % – Zvýraznění1 2" xfId="36" xr:uid="{00000000-0005-0000-0000-00000C000000}"/>
    <cellStyle name="60 % – Zvýraznění2 2" xfId="37" xr:uid="{00000000-0005-0000-0000-00000D000000}"/>
    <cellStyle name="60 % – Zvýraznění3 2" xfId="38" xr:uid="{00000000-0005-0000-0000-00000E000000}"/>
    <cellStyle name="60 % – Zvýraznění4 2" xfId="39" xr:uid="{00000000-0005-0000-0000-00000F000000}"/>
    <cellStyle name="60 % – Zvýraznění5 2" xfId="40" xr:uid="{00000000-0005-0000-0000-000010000000}"/>
    <cellStyle name="60 % – Zvýraznění6 2" xfId="41" xr:uid="{00000000-0005-0000-0000-000011000000}"/>
    <cellStyle name="Celkem" xfId="16" builtinId="25" customBuiltin="1"/>
    <cellStyle name="Čárka" xfId="42" builtinId="3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 2" xfId="35" xr:uid="{00000000-0005-0000-0000-00001B000000}"/>
    <cellStyle name="Normální" xfId="0" builtinId="0"/>
    <cellStyle name="Normální 2" xfId="43" xr:uid="{00000000-0005-0000-0000-00001D000000}"/>
    <cellStyle name="Normální 3" xfId="44" xr:uid="{00000000-0005-0000-0000-00001E000000}"/>
    <cellStyle name="Poznámka" xfId="14" builtinId="10" customBuiltin="1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3" builtinId="11" customBuiltin="1"/>
    <cellStyle name="Vstup" xfId="8" builtinId="20" customBuiltin="1"/>
    <cellStyle name="Výpočet" xfId="10" builtinId="22" customBuiltin="1"/>
    <cellStyle name="Výstup" xfId="9" builtinId="21" customBuiltin="1"/>
    <cellStyle name="Vysvětlující text" xfId="15" builtinId="53" customBuiltin="1"/>
    <cellStyle name="Zvýraznění 1" xfId="17" builtinId="29" customBuiltin="1"/>
    <cellStyle name="Zvýraznění 2" xfId="20" builtinId="33" customBuiltin="1"/>
    <cellStyle name="Zvýraznění 3" xfId="23" builtinId="37" customBuiltin="1"/>
    <cellStyle name="Zvýraznění 4" xfId="26" builtinId="41" customBuiltin="1"/>
    <cellStyle name="Zvýraznění 5" xfId="29" builtinId="45" customBuiltin="1"/>
    <cellStyle name="Zvýraznění 6" xfId="3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28"/>
  <sheetViews>
    <sheetView tabSelected="1" topLeftCell="A4" zoomScale="85" zoomScaleNormal="85" workbookViewId="0">
      <selection activeCell="D34" sqref="D34"/>
    </sheetView>
  </sheetViews>
  <sheetFormatPr defaultRowHeight="14.4" x14ac:dyDescent="0.3"/>
  <cols>
    <col min="3" max="3" width="76.88671875" customWidth="1"/>
    <col min="5" max="5" width="11" bestFit="1" customWidth="1"/>
    <col min="6" max="6" width="26.44140625" style="75" customWidth="1"/>
    <col min="7" max="7" width="13.33203125" customWidth="1"/>
  </cols>
  <sheetData>
    <row r="2" spans="3:6" ht="15" thickBot="1" x14ac:dyDescent="0.35">
      <c r="C2" s="36"/>
    </row>
    <row r="3" spans="3:6" ht="18.600000000000001" thickBot="1" x14ac:dyDescent="0.4">
      <c r="C3" s="153" t="s">
        <v>66</v>
      </c>
      <c r="D3" s="154"/>
      <c r="E3" s="154"/>
      <c r="F3" s="155"/>
    </row>
    <row r="4" spans="3:6" s="36" customFormat="1" ht="15.6" x14ac:dyDescent="0.3">
      <c r="C4" s="142" t="s">
        <v>279</v>
      </c>
      <c r="D4" s="143" t="s">
        <v>280</v>
      </c>
      <c r="E4" s="143" t="s">
        <v>1129</v>
      </c>
      <c r="F4" s="150" t="s">
        <v>1130</v>
      </c>
    </row>
    <row r="5" spans="3:6" x14ac:dyDescent="0.3">
      <c r="C5" s="144" t="s">
        <v>67</v>
      </c>
      <c r="D5" s="3" t="s">
        <v>246</v>
      </c>
      <c r="E5" s="3">
        <v>1</v>
      </c>
      <c r="F5" s="145">
        <f>'Zemní práce'!D23</f>
        <v>0</v>
      </c>
    </row>
    <row r="6" spans="3:6" x14ac:dyDescent="0.3">
      <c r="C6" s="144" t="s">
        <v>68</v>
      </c>
      <c r="D6" s="3" t="s">
        <v>246</v>
      </c>
      <c r="E6" s="3">
        <v>1</v>
      </c>
      <c r="F6" s="145">
        <f>Základy!D37</f>
        <v>0</v>
      </c>
    </row>
    <row r="7" spans="3:6" x14ac:dyDescent="0.3">
      <c r="C7" s="12" t="s">
        <v>70</v>
      </c>
      <c r="D7" s="3" t="s">
        <v>246</v>
      </c>
      <c r="E7" s="3">
        <v>1</v>
      </c>
      <c r="F7" s="145">
        <f>'Monolitické konstrukce'!H42</f>
        <v>0</v>
      </c>
    </row>
    <row r="8" spans="3:6" x14ac:dyDescent="0.3">
      <c r="C8" s="12" t="s">
        <v>69</v>
      </c>
      <c r="D8" s="3" t="s">
        <v>246</v>
      </c>
      <c r="E8" s="3">
        <v>1</v>
      </c>
      <c r="F8" s="145">
        <f>'Monolitické konstrukce'!H21</f>
        <v>0</v>
      </c>
    </row>
    <row r="9" spans="3:6" x14ac:dyDescent="0.3">
      <c r="C9" s="12" t="s">
        <v>247</v>
      </c>
      <c r="D9" s="3" t="s">
        <v>246</v>
      </c>
      <c r="E9" s="3">
        <v>1</v>
      </c>
      <c r="F9" s="145">
        <f>'Monolitické konstrukce'!H12</f>
        <v>0</v>
      </c>
    </row>
    <row r="10" spans="3:6" x14ac:dyDescent="0.3">
      <c r="C10" s="12" t="s">
        <v>295</v>
      </c>
      <c r="D10" s="3" t="s">
        <v>246</v>
      </c>
      <c r="E10" s="3">
        <v>1</v>
      </c>
      <c r="F10" s="145">
        <f>'Monolitické konstrukce'!H4</f>
        <v>0</v>
      </c>
    </row>
    <row r="11" spans="3:6" s="36" customFormat="1" x14ac:dyDescent="0.3">
      <c r="C11" s="12" t="s">
        <v>296</v>
      </c>
      <c r="D11" s="3" t="s">
        <v>246</v>
      </c>
      <c r="E11" s="3">
        <v>1</v>
      </c>
      <c r="F11" s="145">
        <f>'Monolitické konstrukce'!H46</f>
        <v>0</v>
      </c>
    </row>
    <row r="12" spans="3:6" x14ac:dyDescent="0.3">
      <c r="C12" s="12" t="s">
        <v>72</v>
      </c>
      <c r="D12" s="3" t="s">
        <v>246</v>
      </c>
      <c r="E12" s="3">
        <v>1</v>
      </c>
      <c r="F12" s="145">
        <f>'Monolitické konstrukce'!H29</f>
        <v>0</v>
      </c>
    </row>
    <row r="13" spans="3:6" x14ac:dyDescent="0.3">
      <c r="C13" s="12" t="s">
        <v>73</v>
      </c>
      <c r="D13" s="3" t="s">
        <v>246</v>
      </c>
      <c r="E13" s="3">
        <v>1</v>
      </c>
      <c r="F13" s="145">
        <f>'Stěny a fasády'!L13</f>
        <v>0</v>
      </c>
    </row>
    <row r="14" spans="3:6" s="36" customFormat="1" x14ac:dyDescent="0.3">
      <c r="C14" s="12" t="s">
        <v>242</v>
      </c>
      <c r="D14" s="3" t="s">
        <v>246</v>
      </c>
      <c r="E14" s="3">
        <v>1</v>
      </c>
      <c r="F14" s="145">
        <f>Střechy!K18</f>
        <v>0</v>
      </c>
    </row>
    <row r="15" spans="3:6" x14ac:dyDescent="0.3">
      <c r="C15" s="12" t="s">
        <v>74</v>
      </c>
      <c r="D15" s="3" t="s">
        <v>246</v>
      </c>
      <c r="E15" s="3">
        <v>1</v>
      </c>
      <c r="F15" s="145">
        <f>'Stěny a fasády'!L17</f>
        <v>0</v>
      </c>
    </row>
    <row r="16" spans="3:6" x14ac:dyDescent="0.3">
      <c r="C16" s="12" t="s">
        <v>75</v>
      </c>
      <c r="D16" s="3" t="s">
        <v>246</v>
      </c>
      <c r="E16" s="3">
        <v>1</v>
      </c>
      <c r="F16" s="145">
        <f>'Stěny a fasády'!L24</f>
        <v>0</v>
      </c>
    </row>
    <row r="17" spans="3:7" s="36" customFormat="1" x14ac:dyDescent="0.3">
      <c r="C17" s="12" t="s">
        <v>241</v>
      </c>
      <c r="D17" s="3" t="s">
        <v>246</v>
      </c>
      <c r="E17" s="3">
        <v>1</v>
      </c>
      <c r="F17" s="145">
        <f>'Stěny a fasády'!L27</f>
        <v>0</v>
      </c>
    </row>
    <row r="18" spans="3:7" s="36" customFormat="1" x14ac:dyDescent="0.3">
      <c r="C18" s="12" t="s">
        <v>243</v>
      </c>
      <c r="D18" s="3" t="s">
        <v>246</v>
      </c>
      <c r="E18" s="3">
        <v>1</v>
      </c>
      <c r="F18" s="145">
        <f>'Skladby podlah'!Z39</f>
        <v>0</v>
      </c>
    </row>
    <row r="19" spans="3:7" s="36" customFormat="1" x14ac:dyDescent="0.3">
      <c r="C19" s="12" t="s">
        <v>1128</v>
      </c>
      <c r="D19" s="3" t="s">
        <v>246</v>
      </c>
      <c r="E19" s="3">
        <v>1</v>
      </c>
      <c r="F19" s="145">
        <f>Obklady!H18</f>
        <v>0</v>
      </c>
    </row>
    <row r="20" spans="3:7" s="36" customFormat="1" x14ac:dyDescent="0.3">
      <c r="C20" s="12" t="s">
        <v>297</v>
      </c>
      <c r="D20" s="3" t="s">
        <v>246</v>
      </c>
      <c r="E20" s="3">
        <v>1</v>
      </c>
      <c r="F20" s="145">
        <f>Podhledy!H12</f>
        <v>0</v>
      </c>
    </row>
    <row r="21" spans="3:7" x14ac:dyDescent="0.3">
      <c r="C21" s="12" t="s">
        <v>1124</v>
      </c>
      <c r="D21" s="3" t="s">
        <v>246</v>
      </c>
      <c r="E21" s="3">
        <v>1</v>
      </c>
      <c r="F21" s="145">
        <f>Výrobky!U9</f>
        <v>0</v>
      </c>
    </row>
    <row r="22" spans="3:7" x14ac:dyDescent="0.3">
      <c r="C22" s="12" t="s">
        <v>1125</v>
      </c>
      <c r="D22" s="3" t="s">
        <v>246</v>
      </c>
      <c r="E22" s="3">
        <v>1</v>
      </c>
      <c r="F22" s="145">
        <f>Výrobky!U53</f>
        <v>0</v>
      </c>
    </row>
    <row r="23" spans="3:7" x14ac:dyDescent="0.3">
      <c r="C23" s="12" t="s">
        <v>1126</v>
      </c>
      <c r="D23" s="3" t="s">
        <v>246</v>
      </c>
      <c r="E23" s="3">
        <v>1</v>
      </c>
      <c r="F23" s="145"/>
    </row>
    <row r="24" spans="3:7" x14ac:dyDescent="0.3">
      <c r="C24" s="12" t="s">
        <v>1127</v>
      </c>
      <c r="D24" s="3" t="s">
        <v>246</v>
      </c>
      <c r="E24" s="3">
        <v>1</v>
      </c>
      <c r="F24" s="145"/>
    </row>
    <row r="25" spans="3:7" x14ac:dyDescent="0.3">
      <c r="C25" s="12" t="s">
        <v>244</v>
      </c>
      <c r="D25" s="3" t="s">
        <v>246</v>
      </c>
      <c r="E25" s="3">
        <v>1</v>
      </c>
      <c r="F25" s="145"/>
    </row>
    <row r="26" spans="3:7" x14ac:dyDescent="0.3">
      <c r="C26" s="12" t="s">
        <v>245</v>
      </c>
      <c r="D26" s="3" t="s">
        <v>246</v>
      </c>
      <c r="E26" s="3">
        <v>1</v>
      </c>
      <c r="F26" s="145"/>
    </row>
    <row r="27" spans="3:7" s="36" customFormat="1" ht="15" thickBot="1" x14ac:dyDescent="0.35">
      <c r="C27" s="151" t="s">
        <v>1131</v>
      </c>
      <c r="D27" s="22" t="s">
        <v>246</v>
      </c>
      <c r="E27" s="22">
        <v>1</v>
      </c>
      <c r="F27" s="152"/>
    </row>
    <row r="28" spans="3:7" ht="18" x14ac:dyDescent="0.35">
      <c r="C28" s="147" t="s">
        <v>1105</v>
      </c>
      <c r="D28" s="148"/>
      <c r="E28" s="148"/>
      <c r="F28" s="149">
        <f>SUM(F5:F27)</f>
        <v>0</v>
      </c>
      <c r="G28" s="146" t="s">
        <v>1107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D4:H12"/>
  <sheetViews>
    <sheetView workbookViewId="0">
      <selection activeCell="F4" sqref="F4:G11"/>
    </sheetView>
  </sheetViews>
  <sheetFormatPr defaultRowHeight="14.4" x14ac:dyDescent="0.3"/>
  <cols>
    <col min="4" max="4" width="23.109375" bestFit="1" customWidth="1"/>
    <col min="5" max="5" width="22.33203125" style="36" customWidth="1"/>
    <col min="6" max="7" width="9.33203125" style="75" bestFit="1" customWidth="1"/>
    <col min="8" max="8" width="12.6640625" style="75" bestFit="1" customWidth="1"/>
  </cols>
  <sheetData>
    <row r="4" spans="4:8" x14ac:dyDescent="0.3">
      <c r="D4" t="s">
        <v>1116</v>
      </c>
      <c r="E4" s="36" t="s">
        <v>161</v>
      </c>
      <c r="H4" s="75">
        <f>F4*G4</f>
        <v>0</v>
      </c>
    </row>
    <row r="5" spans="4:8" x14ac:dyDescent="0.3">
      <c r="D5" t="s">
        <v>1115</v>
      </c>
      <c r="E5" s="36" t="s">
        <v>161</v>
      </c>
      <c r="H5" s="75">
        <f t="shared" ref="H5:H11" si="0">F5*G5</f>
        <v>0</v>
      </c>
    </row>
    <row r="6" spans="4:8" x14ac:dyDescent="0.3">
      <c r="D6" t="s">
        <v>1117</v>
      </c>
      <c r="E6" s="36" t="s">
        <v>161</v>
      </c>
      <c r="H6" s="75">
        <f t="shared" si="0"/>
        <v>0</v>
      </c>
    </row>
    <row r="7" spans="4:8" x14ac:dyDescent="0.3">
      <c r="D7" t="s">
        <v>1118</v>
      </c>
      <c r="E7" s="36" t="s">
        <v>161</v>
      </c>
      <c r="H7" s="75">
        <f t="shared" si="0"/>
        <v>0</v>
      </c>
    </row>
    <row r="8" spans="4:8" x14ac:dyDescent="0.3">
      <c r="D8" t="s">
        <v>1119</v>
      </c>
      <c r="E8" s="36" t="s">
        <v>161</v>
      </c>
      <c r="H8" s="75">
        <f t="shared" si="0"/>
        <v>0</v>
      </c>
    </row>
    <row r="9" spans="4:8" x14ac:dyDescent="0.3">
      <c r="D9" t="s">
        <v>394</v>
      </c>
      <c r="E9" s="36" t="s">
        <v>161</v>
      </c>
      <c r="H9" s="75">
        <f t="shared" si="0"/>
        <v>0</v>
      </c>
    </row>
    <row r="10" spans="4:8" x14ac:dyDescent="0.3">
      <c r="D10" t="s">
        <v>1120</v>
      </c>
      <c r="E10" s="36" t="s">
        <v>161</v>
      </c>
      <c r="H10" s="75">
        <f t="shared" si="0"/>
        <v>0</v>
      </c>
    </row>
    <row r="11" spans="4:8" x14ac:dyDescent="0.3">
      <c r="D11" t="s">
        <v>361</v>
      </c>
      <c r="E11" s="36" t="s">
        <v>161</v>
      </c>
      <c r="H11" s="75">
        <f t="shared" si="0"/>
        <v>0</v>
      </c>
    </row>
    <row r="12" spans="4:8" x14ac:dyDescent="0.3">
      <c r="D12" s="130" t="s">
        <v>45</v>
      </c>
      <c r="E12" s="130"/>
      <c r="F12" s="131"/>
      <c r="G12" s="131"/>
      <c r="H12" s="131">
        <f>SUM(H4:H11)</f>
        <v>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C4:K19"/>
  <sheetViews>
    <sheetView topLeftCell="A4" workbookViewId="0">
      <selection activeCell="D17" sqref="D17:J17"/>
    </sheetView>
  </sheetViews>
  <sheetFormatPr defaultRowHeight="14.4" x14ac:dyDescent="0.3"/>
  <cols>
    <col min="3" max="3" width="59.109375" customWidth="1"/>
    <col min="4" max="4" width="14.109375" bestFit="1" customWidth="1"/>
    <col min="5" max="8" width="12.33203125" bestFit="1" customWidth="1"/>
    <col min="9" max="9" width="14.109375" bestFit="1" customWidth="1"/>
    <col min="10" max="10" width="12.33203125" bestFit="1" customWidth="1"/>
    <col min="11" max="11" width="12.6640625" bestFit="1" customWidth="1"/>
  </cols>
  <sheetData>
    <row r="4" spans="3:10" ht="15" thickBot="1" x14ac:dyDescent="0.35"/>
    <row r="5" spans="3:10" ht="15" thickBot="1" x14ac:dyDescent="0.35">
      <c r="C5" s="97"/>
      <c r="D5" s="89" t="s">
        <v>298</v>
      </c>
      <c r="E5" s="89" t="s">
        <v>299</v>
      </c>
      <c r="F5" s="89" t="s">
        <v>300</v>
      </c>
      <c r="G5" s="89" t="s">
        <v>301</v>
      </c>
      <c r="H5" s="89" t="s">
        <v>302</v>
      </c>
      <c r="I5" s="89" t="s">
        <v>303</v>
      </c>
      <c r="J5" s="90" t="s">
        <v>304</v>
      </c>
    </row>
    <row r="6" spans="3:10" x14ac:dyDescent="0.3">
      <c r="C6" s="93" t="s">
        <v>305</v>
      </c>
      <c r="D6" s="94"/>
      <c r="E6" s="94"/>
      <c r="F6" s="94"/>
      <c r="G6" s="94"/>
      <c r="H6" s="95"/>
      <c r="I6" s="95"/>
      <c r="J6" s="96"/>
    </row>
    <row r="7" spans="3:10" ht="16.2" x14ac:dyDescent="0.3">
      <c r="C7" s="14" t="s">
        <v>306</v>
      </c>
      <c r="D7" s="5"/>
      <c r="E7" s="5"/>
      <c r="F7" s="5"/>
      <c r="G7" s="5"/>
      <c r="H7" s="5"/>
      <c r="I7" s="5"/>
      <c r="J7" s="18"/>
    </row>
    <row r="8" spans="3:10" x14ac:dyDescent="0.3">
      <c r="C8" s="14" t="s">
        <v>307</v>
      </c>
      <c r="D8" s="5"/>
      <c r="E8" s="5"/>
      <c r="F8" s="5"/>
      <c r="G8" s="5"/>
      <c r="H8" s="5"/>
      <c r="I8" s="5"/>
      <c r="J8" s="18"/>
    </row>
    <row r="9" spans="3:10" x14ac:dyDescent="0.3">
      <c r="C9" s="14" t="s">
        <v>308</v>
      </c>
      <c r="D9" s="5"/>
      <c r="E9" s="5"/>
      <c r="F9" s="5"/>
      <c r="G9" s="5"/>
      <c r="H9" s="5"/>
      <c r="I9" s="5"/>
      <c r="J9" s="18"/>
    </row>
    <row r="10" spans="3:10" ht="26.4" x14ac:dyDescent="0.3">
      <c r="C10" s="16" t="s">
        <v>309</v>
      </c>
      <c r="D10" s="86"/>
      <c r="E10" s="5"/>
      <c r="F10" s="5"/>
      <c r="G10" s="5"/>
      <c r="H10" s="5"/>
      <c r="I10" s="5"/>
      <c r="J10" s="18"/>
    </row>
    <row r="11" spans="3:10" x14ac:dyDescent="0.3">
      <c r="C11" s="16" t="s">
        <v>310</v>
      </c>
      <c r="D11" s="3"/>
      <c r="E11" s="3"/>
      <c r="F11" s="3"/>
      <c r="G11" s="3"/>
      <c r="H11" s="5"/>
      <c r="I11" s="5"/>
      <c r="J11" s="13"/>
    </row>
    <row r="12" spans="3:10" x14ac:dyDescent="0.3">
      <c r="C12" s="16" t="s">
        <v>310</v>
      </c>
      <c r="D12" s="85"/>
      <c r="E12" s="3"/>
      <c r="F12" s="3"/>
      <c r="G12" s="3"/>
      <c r="H12" s="3"/>
      <c r="I12" s="5"/>
      <c r="J12" s="13"/>
    </row>
    <row r="13" spans="3:10" x14ac:dyDescent="0.3">
      <c r="C13" s="16" t="s">
        <v>311</v>
      </c>
      <c r="D13" s="3"/>
      <c r="E13" s="3"/>
      <c r="F13" s="3"/>
      <c r="G13" s="3"/>
      <c r="H13" s="5"/>
      <c r="I13" s="3"/>
      <c r="J13" s="13"/>
    </row>
    <row r="14" spans="3:10" x14ac:dyDescent="0.3">
      <c r="C14" s="12" t="s">
        <v>312</v>
      </c>
      <c r="D14" s="3"/>
      <c r="E14" s="3"/>
      <c r="F14" s="3"/>
      <c r="G14" s="3"/>
      <c r="H14" s="5"/>
      <c r="I14" s="5"/>
      <c r="J14" s="13"/>
    </row>
    <row r="15" spans="3:10" ht="15" thickBot="1" x14ac:dyDescent="0.35">
      <c r="C15" s="91" t="s">
        <v>314</v>
      </c>
      <c r="D15" s="87"/>
      <c r="E15" s="87"/>
      <c r="F15" s="87"/>
      <c r="G15" s="87"/>
      <c r="H15" s="88"/>
      <c r="I15" s="88"/>
      <c r="J15" s="92"/>
    </row>
    <row r="16" spans="3:10" ht="15" thickBot="1" x14ac:dyDescent="0.35">
      <c r="C16" s="98" t="s">
        <v>313</v>
      </c>
      <c r="D16" s="99">
        <f>SUM(D6:D15)</f>
        <v>0</v>
      </c>
      <c r="E16" s="99">
        <f t="shared" ref="E16:J16" si="0">SUM(E6:E15)</f>
        <v>0</v>
      </c>
      <c r="F16" s="99">
        <f t="shared" si="0"/>
        <v>0</v>
      </c>
      <c r="G16" s="99">
        <f t="shared" si="0"/>
        <v>0</v>
      </c>
      <c r="H16" s="99">
        <f t="shared" si="0"/>
        <v>0</v>
      </c>
      <c r="I16" s="99">
        <f t="shared" si="0"/>
        <v>0</v>
      </c>
      <c r="J16" s="100">
        <f t="shared" si="0"/>
        <v>0</v>
      </c>
    </row>
    <row r="17" spans="3:11" x14ac:dyDescent="0.3">
      <c r="C17" s="101" t="s">
        <v>315</v>
      </c>
      <c r="D17" s="10"/>
      <c r="E17" s="10"/>
      <c r="F17" s="10"/>
      <c r="G17" s="10"/>
      <c r="H17" s="10"/>
      <c r="I17" s="10"/>
      <c r="J17" s="11"/>
    </row>
    <row r="18" spans="3:11" ht="16.2" thickBot="1" x14ac:dyDescent="0.35">
      <c r="C18" s="102" t="s">
        <v>316</v>
      </c>
      <c r="D18" s="103">
        <f>D17*D16</f>
        <v>0</v>
      </c>
      <c r="E18" s="103">
        <f t="shared" ref="E18:J18" si="1">E17*E16</f>
        <v>0</v>
      </c>
      <c r="F18" s="103">
        <f t="shared" si="1"/>
        <v>0</v>
      </c>
      <c r="G18" s="103">
        <f t="shared" si="1"/>
        <v>0</v>
      </c>
      <c r="H18" s="103">
        <f>H17*H16</f>
        <v>0</v>
      </c>
      <c r="I18" s="103">
        <f>I17*I16</f>
        <v>0</v>
      </c>
      <c r="J18" s="104">
        <f t="shared" si="1"/>
        <v>0</v>
      </c>
      <c r="K18" s="132">
        <f>SUM(D18:J18)</f>
        <v>0</v>
      </c>
    </row>
    <row r="19" spans="3:11" x14ac:dyDescent="0.3">
      <c r="K19" t="s">
        <v>1106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V102"/>
  <sheetViews>
    <sheetView topLeftCell="B82" zoomScale="90" zoomScaleNormal="90" workbookViewId="0">
      <selection activeCell="S54" sqref="S54:T102"/>
    </sheetView>
  </sheetViews>
  <sheetFormatPr defaultColWidth="8.88671875" defaultRowHeight="14.4" x14ac:dyDescent="0.3"/>
  <cols>
    <col min="1" max="1" width="98.109375" style="45" customWidth="1"/>
    <col min="2" max="2" width="1.109375" style="45" customWidth="1"/>
    <col min="3" max="3" width="22.44140625" style="45" customWidth="1"/>
    <col min="4" max="4" width="1" style="45" customWidth="1"/>
    <col min="5" max="5" width="10.6640625" style="45" hidden="1" customWidth="1"/>
    <col min="6" max="10" width="10.6640625" style="44" hidden="1" customWidth="1"/>
    <col min="11" max="11" width="1.33203125" style="45" hidden="1" customWidth="1"/>
    <col min="12" max="16" width="10.6640625" style="44" hidden="1" customWidth="1"/>
    <col min="17" max="17" width="2.109375" style="45" customWidth="1"/>
    <col min="18" max="18" width="8.88671875" style="45"/>
    <col min="19" max="19" width="17.33203125" style="45" customWidth="1"/>
    <col min="20" max="20" width="22.6640625" style="134" customWidth="1"/>
    <col min="21" max="21" width="56.109375" style="134" bestFit="1" customWidth="1"/>
    <col min="22" max="16384" width="8.88671875" style="45"/>
  </cols>
  <sheetData>
    <row r="1" spans="1:21" x14ac:dyDescent="0.3">
      <c r="A1" s="42" t="s">
        <v>76</v>
      </c>
      <c r="B1" s="43"/>
      <c r="C1" s="43"/>
      <c r="D1" s="43"/>
      <c r="E1" s="43"/>
      <c r="K1" s="43"/>
      <c r="Q1" s="43"/>
      <c r="S1" s="43"/>
      <c r="T1" s="133"/>
    </row>
    <row r="2" spans="1:21" x14ac:dyDescent="0.3">
      <c r="A2" s="42" t="s">
        <v>77</v>
      </c>
      <c r="B2" s="43"/>
      <c r="C2" s="43"/>
      <c r="D2" s="43"/>
      <c r="E2" s="43"/>
      <c r="K2" s="43"/>
      <c r="Q2" s="43"/>
      <c r="S2" s="43"/>
      <c r="T2" s="133"/>
    </row>
    <row r="3" spans="1:21" s="44" customFormat="1" ht="6.75" customHeight="1" x14ac:dyDescent="0.3">
      <c r="A3" s="46"/>
      <c r="T3" s="135"/>
      <c r="U3" s="135"/>
    </row>
    <row r="4" spans="1:21" x14ac:dyDescent="0.3">
      <c r="A4" s="47" t="s">
        <v>78</v>
      </c>
      <c r="B4" s="48"/>
      <c r="C4" s="48"/>
      <c r="D4" s="48"/>
      <c r="E4" s="48"/>
      <c r="K4" s="48"/>
      <c r="Q4" s="48"/>
      <c r="S4" s="48"/>
      <c r="T4" s="136"/>
    </row>
    <row r="5" spans="1:21" ht="15" thickBot="1" x14ac:dyDescent="0.35"/>
    <row r="6" spans="1:21" s="51" customFormat="1" ht="15" thickBot="1" x14ac:dyDescent="0.35">
      <c r="A6" s="156" t="s">
        <v>79</v>
      </c>
      <c r="B6" s="49"/>
      <c r="C6" s="156" t="s">
        <v>80</v>
      </c>
      <c r="D6" s="49"/>
      <c r="E6" s="159" t="s">
        <v>81</v>
      </c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1"/>
      <c r="Q6" s="50"/>
      <c r="S6" s="171" t="s">
        <v>1121</v>
      </c>
      <c r="T6" s="165" t="s">
        <v>1122</v>
      </c>
      <c r="U6" s="168" t="s">
        <v>1105</v>
      </c>
    </row>
    <row r="7" spans="1:21" ht="15" thickBot="1" x14ac:dyDescent="0.35">
      <c r="A7" s="157"/>
      <c r="B7" s="52"/>
      <c r="C7" s="157"/>
      <c r="D7" s="52"/>
      <c r="E7" s="162" t="s">
        <v>83</v>
      </c>
      <c r="F7" s="163"/>
      <c r="G7" s="163"/>
      <c r="H7" s="163"/>
      <c r="I7" s="163"/>
      <c r="J7" s="164"/>
      <c r="K7" s="53"/>
      <c r="L7" s="162" t="s">
        <v>84</v>
      </c>
      <c r="M7" s="163"/>
      <c r="N7" s="163"/>
      <c r="O7" s="163"/>
      <c r="P7" s="164"/>
      <c r="Q7" s="54"/>
      <c r="S7" s="172"/>
      <c r="T7" s="166"/>
      <c r="U7" s="169"/>
    </row>
    <row r="8" spans="1:21" ht="15" thickBot="1" x14ac:dyDescent="0.35">
      <c r="A8" s="158"/>
      <c r="B8" s="52"/>
      <c r="C8" s="158"/>
      <c r="D8" s="52"/>
      <c r="E8" s="55" t="s">
        <v>85</v>
      </c>
      <c r="F8" s="56" t="s">
        <v>86</v>
      </c>
      <c r="G8" s="56" t="s">
        <v>87</v>
      </c>
      <c r="H8" s="56" t="s">
        <v>88</v>
      </c>
      <c r="I8" s="56" t="s">
        <v>89</v>
      </c>
      <c r="J8" s="56" t="s">
        <v>90</v>
      </c>
      <c r="K8" s="56"/>
      <c r="L8" s="56" t="s">
        <v>86</v>
      </c>
      <c r="M8" s="56" t="s">
        <v>87</v>
      </c>
      <c r="N8" s="56" t="s">
        <v>88</v>
      </c>
      <c r="O8" s="56" t="s">
        <v>89</v>
      </c>
      <c r="P8" s="57" t="s">
        <v>90</v>
      </c>
      <c r="Q8" s="58"/>
      <c r="S8" s="173"/>
      <c r="T8" s="167"/>
      <c r="U8" s="170"/>
    </row>
    <row r="9" spans="1:21" s="60" customFormat="1" x14ac:dyDescent="0.3">
      <c r="A9" s="59" t="s">
        <v>91</v>
      </c>
      <c r="E9" s="61"/>
      <c r="F9" s="62"/>
      <c r="G9" s="62"/>
      <c r="H9" s="62"/>
      <c r="I9" s="62"/>
      <c r="J9" s="62"/>
      <c r="K9" s="61"/>
      <c r="L9" s="62"/>
      <c r="M9" s="62"/>
      <c r="N9" s="62"/>
      <c r="O9" s="62"/>
      <c r="P9" s="62"/>
      <c r="Q9" s="61"/>
      <c r="T9" s="137"/>
      <c r="U9" s="137">
        <f>SUM(U10:U49)</f>
        <v>0</v>
      </c>
    </row>
    <row r="10" spans="1:21" x14ac:dyDescent="0.3">
      <c r="A10" s="63" t="s">
        <v>92</v>
      </c>
    </row>
    <row r="11" spans="1:21" s="64" customFormat="1" x14ac:dyDescent="0.3">
      <c r="A11" s="64" t="s">
        <v>93</v>
      </c>
      <c r="C11" s="64" t="s">
        <v>94</v>
      </c>
      <c r="F11" s="65"/>
      <c r="G11" s="65"/>
      <c r="H11" s="65"/>
      <c r="I11" s="65"/>
      <c r="J11" s="65"/>
      <c r="L11" s="65"/>
      <c r="M11" s="65"/>
      <c r="N11" s="65"/>
      <c r="O11" s="65"/>
      <c r="P11" s="65"/>
      <c r="R11" s="64" t="s">
        <v>95</v>
      </c>
      <c r="T11" s="138"/>
      <c r="U11" s="138">
        <f>S11*T11</f>
        <v>0</v>
      </c>
    </row>
    <row r="12" spans="1:21" s="64" customFormat="1" x14ac:dyDescent="0.3">
      <c r="A12" s="64" t="s">
        <v>96</v>
      </c>
      <c r="C12" s="64" t="s">
        <v>97</v>
      </c>
      <c r="F12" s="65"/>
      <c r="G12" s="65"/>
      <c r="H12" s="65"/>
      <c r="I12" s="65"/>
      <c r="J12" s="65">
        <v>5</v>
      </c>
      <c r="L12" s="65"/>
      <c r="M12" s="65"/>
      <c r="N12" s="65"/>
      <c r="O12" s="65"/>
      <c r="P12" s="65"/>
      <c r="R12" s="64" t="s">
        <v>101</v>
      </c>
      <c r="T12" s="138"/>
      <c r="U12" s="138">
        <f>S12*T12</f>
        <v>0</v>
      </c>
    </row>
    <row r="13" spans="1:21" s="64" customFormat="1" x14ac:dyDescent="0.3">
      <c r="A13" s="64" t="s">
        <v>99</v>
      </c>
      <c r="C13" s="64" t="s">
        <v>100</v>
      </c>
      <c r="F13" s="65"/>
      <c r="G13" s="65"/>
      <c r="H13" s="65"/>
      <c r="I13" s="65"/>
      <c r="J13" s="65"/>
      <c r="L13" s="65"/>
      <c r="M13" s="65">
        <v>1</v>
      </c>
      <c r="N13" s="65"/>
      <c r="O13" s="65"/>
      <c r="P13" s="65"/>
      <c r="R13" s="64" t="s">
        <v>101</v>
      </c>
      <c r="T13" s="138"/>
      <c r="U13" s="138">
        <f>S13*T13</f>
        <v>0</v>
      </c>
    </row>
    <row r="14" spans="1:21" s="64" customFormat="1" x14ac:dyDescent="0.3">
      <c r="A14" s="64" t="s">
        <v>102</v>
      </c>
      <c r="C14" s="64" t="s">
        <v>103</v>
      </c>
      <c r="F14" s="65"/>
      <c r="G14" s="65"/>
      <c r="H14" s="65"/>
      <c r="I14" s="65"/>
      <c r="J14" s="65"/>
      <c r="L14" s="65"/>
      <c r="M14" s="65">
        <v>1</v>
      </c>
      <c r="N14" s="65"/>
      <c r="O14" s="65"/>
      <c r="P14" s="65"/>
      <c r="R14" s="64" t="s">
        <v>101</v>
      </c>
      <c r="T14" s="138"/>
      <c r="U14" s="138">
        <f>S14*T14</f>
        <v>0</v>
      </c>
    </row>
    <row r="15" spans="1:21" s="67" customFormat="1" x14ac:dyDescent="0.3">
      <c r="A15" s="66" t="s">
        <v>1123</v>
      </c>
      <c r="T15" s="139"/>
      <c r="U15" s="139"/>
    </row>
    <row r="16" spans="1:21" s="64" customFormat="1" x14ac:dyDescent="0.3">
      <c r="A16" s="64" t="s">
        <v>104</v>
      </c>
      <c r="C16" s="64" t="s">
        <v>105</v>
      </c>
      <c r="F16" s="65">
        <v>1</v>
      </c>
      <c r="G16" s="65">
        <v>1</v>
      </c>
      <c r="H16" s="65">
        <v>1</v>
      </c>
      <c r="I16" s="65">
        <v>1</v>
      </c>
      <c r="J16" s="65">
        <v>1</v>
      </c>
      <c r="L16" s="65"/>
      <c r="M16" s="65">
        <v>1</v>
      </c>
      <c r="N16" s="65">
        <v>1</v>
      </c>
      <c r="O16" s="65">
        <v>1</v>
      </c>
      <c r="P16" s="65">
        <v>1</v>
      </c>
      <c r="R16" s="64" t="s">
        <v>101</v>
      </c>
      <c r="T16" s="138"/>
      <c r="U16" s="138">
        <f>S16*T16</f>
        <v>0</v>
      </c>
    </row>
    <row r="17" spans="1:21" s="64" customFormat="1" x14ac:dyDescent="0.3">
      <c r="A17" s="64" t="s">
        <v>106</v>
      </c>
      <c r="C17" s="64" t="s">
        <v>107</v>
      </c>
      <c r="E17" s="64">
        <v>1</v>
      </c>
      <c r="F17" s="65">
        <v>1</v>
      </c>
      <c r="G17" s="65"/>
      <c r="H17" s="65"/>
      <c r="I17" s="65"/>
      <c r="J17" s="65"/>
      <c r="L17" s="65"/>
      <c r="M17" s="65"/>
      <c r="N17" s="65"/>
      <c r="O17" s="65"/>
      <c r="P17" s="65"/>
      <c r="R17" s="64" t="s">
        <v>101</v>
      </c>
      <c r="T17" s="138"/>
      <c r="U17" s="138">
        <f>S17*T17</f>
        <v>0</v>
      </c>
    </row>
    <row r="18" spans="1:21" s="64" customFormat="1" x14ac:dyDescent="0.3">
      <c r="A18" s="64" t="s">
        <v>108</v>
      </c>
      <c r="C18" s="64" t="s">
        <v>109</v>
      </c>
      <c r="F18" s="65"/>
      <c r="G18" s="65"/>
      <c r="H18" s="65"/>
      <c r="I18" s="65"/>
      <c r="J18" s="65">
        <v>1</v>
      </c>
      <c r="L18" s="65"/>
      <c r="M18" s="65"/>
      <c r="N18" s="65"/>
      <c r="O18" s="65"/>
      <c r="P18" s="65"/>
      <c r="R18" s="64" t="s">
        <v>101</v>
      </c>
      <c r="T18" s="138"/>
      <c r="U18" s="138">
        <f>S18*T18</f>
        <v>0</v>
      </c>
    </row>
    <row r="19" spans="1:21" s="64" customFormat="1" x14ac:dyDescent="0.3">
      <c r="A19" s="64" t="s">
        <v>110</v>
      </c>
      <c r="C19" s="64" t="s">
        <v>111</v>
      </c>
      <c r="E19" s="64">
        <v>1</v>
      </c>
      <c r="F19" s="65"/>
      <c r="G19" s="65"/>
      <c r="H19" s="65"/>
      <c r="I19" s="65"/>
      <c r="J19" s="65"/>
      <c r="L19" s="65"/>
      <c r="M19" s="65"/>
      <c r="N19" s="65"/>
      <c r="O19" s="65"/>
      <c r="P19" s="65"/>
      <c r="R19" s="64" t="s">
        <v>101</v>
      </c>
      <c r="T19" s="138"/>
      <c r="U19" s="138">
        <f>S19*T19</f>
        <v>0</v>
      </c>
    </row>
    <row r="20" spans="1:21" s="64" customFormat="1" x14ac:dyDescent="0.3">
      <c r="A20" s="64" t="s">
        <v>112</v>
      </c>
      <c r="C20" s="64" t="s">
        <v>113</v>
      </c>
      <c r="E20" s="64">
        <v>2</v>
      </c>
      <c r="F20" s="65"/>
      <c r="G20" s="65"/>
      <c r="H20" s="65"/>
      <c r="I20" s="65"/>
      <c r="J20" s="65"/>
      <c r="L20" s="65"/>
      <c r="M20" s="65"/>
      <c r="N20" s="65"/>
      <c r="O20" s="65"/>
      <c r="P20" s="65"/>
      <c r="R20" s="64" t="s">
        <v>101</v>
      </c>
      <c r="T20" s="138"/>
      <c r="U20" s="138">
        <f>S20*T20</f>
        <v>0</v>
      </c>
    </row>
    <row r="21" spans="1:21" x14ac:dyDescent="0.3">
      <c r="A21" s="63" t="s">
        <v>141</v>
      </c>
    </row>
    <row r="22" spans="1:21" s="64" customFormat="1" x14ac:dyDescent="0.3">
      <c r="A22" s="64" t="s">
        <v>142</v>
      </c>
      <c r="C22" s="64" t="s">
        <v>143</v>
      </c>
      <c r="F22" s="65"/>
      <c r="G22" s="65"/>
      <c r="H22" s="65"/>
      <c r="I22" s="65"/>
      <c r="J22" s="65">
        <v>200</v>
      </c>
      <c r="L22" s="65"/>
      <c r="M22" s="65"/>
      <c r="N22" s="65"/>
      <c r="O22" s="65"/>
      <c r="P22" s="65">
        <v>180</v>
      </c>
      <c r="R22" s="64" t="s">
        <v>98</v>
      </c>
      <c r="T22" s="138"/>
      <c r="U22" s="138">
        <f>S22*T22</f>
        <v>0</v>
      </c>
    </row>
    <row r="23" spans="1:21" s="64" customFormat="1" x14ac:dyDescent="0.3">
      <c r="A23" s="64" t="s">
        <v>144</v>
      </c>
      <c r="C23" s="64" t="s">
        <v>145</v>
      </c>
      <c r="F23" s="65"/>
      <c r="G23" s="65"/>
      <c r="H23" s="65"/>
      <c r="I23" s="65"/>
      <c r="J23" s="65">
        <v>1</v>
      </c>
      <c r="L23" s="65"/>
      <c r="M23" s="65"/>
      <c r="N23" s="65"/>
      <c r="O23" s="65"/>
      <c r="P23" s="65"/>
      <c r="R23" s="64" t="s">
        <v>101</v>
      </c>
      <c r="T23" s="138"/>
      <c r="U23" s="138">
        <f>S23*T23</f>
        <v>0</v>
      </c>
    </row>
    <row r="24" spans="1:21" s="64" customFormat="1" x14ac:dyDescent="0.3">
      <c r="A24" s="64" t="s">
        <v>144</v>
      </c>
      <c r="C24" s="64" t="s">
        <v>146</v>
      </c>
      <c r="F24" s="65"/>
      <c r="G24" s="65"/>
      <c r="H24" s="65"/>
      <c r="I24" s="65"/>
      <c r="J24" s="65"/>
      <c r="L24" s="65"/>
      <c r="M24" s="65"/>
      <c r="N24" s="65"/>
      <c r="O24" s="65"/>
      <c r="P24" s="65"/>
      <c r="R24" s="64" t="s">
        <v>101</v>
      </c>
      <c r="T24" s="138"/>
      <c r="U24" s="138">
        <f>S24*T24</f>
        <v>0</v>
      </c>
    </row>
    <row r="25" spans="1:21" s="64" customFormat="1" x14ac:dyDescent="0.3">
      <c r="A25" s="64" t="s">
        <v>144</v>
      </c>
      <c r="C25" s="64" t="s">
        <v>147</v>
      </c>
      <c r="F25" s="65"/>
      <c r="G25" s="65"/>
      <c r="H25" s="65"/>
      <c r="I25" s="65"/>
      <c r="J25" s="65"/>
      <c r="L25" s="65"/>
      <c r="M25" s="65"/>
      <c r="N25" s="65"/>
      <c r="O25" s="65"/>
      <c r="P25" s="65"/>
      <c r="R25" s="64" t="s">
        <v>101</v>
      </c>
      <c r="T25" s="138"/>
      <c r="U25" s="138">
        <f>S25*T25</f>
        <v>0</v>
      </c>
    </row>
    <row r="26" spans="1:21" s="64" customFormat="1" x14ac:dyDescent="0.3">
      <c r="A26" s="64" t="s">
        <v>144</v>
      </c>
      <c r="C26" s="64" t="s">
        <v>148</v>
      </c>
      <c r="F26" s="65"/>
      <c r="G26" s="65"/>
      <c r="H26" s="65"/>
      <c r="I26" s="65"/>
      <c r="J26" s="65"/>
      <c r="L26" s="65"/>
      <c r="M26" s="65"/>
      <c r="N26" s="65"/>
      <c r="O26" s="65"/>
      <c r="P26" s="65"/>
      <c r="R26" s="64" t="s">
        <v>101</v>
      </c>
      <c r="T26" s="138"/>
      <c r="U26" s="138">
        <f>S26*T26</f>
        <v>0</v>
      </c>
    </row>
    <row r="27" spans="1:21" s="67" customFormat="1" x14ac:dyDescent="0.3">
      <c r="A27" s="66" t="s">
        <v>114</v>
      </c>
      <c r="T27" s="139"/>
      <c r="U27" s="139"/>
    </row>
    <row r="28" spans="1:21" s="64" customFormat="1" x14ac:dyDescent="0.3">
      <c r="A28" s="64" t="s">
        <v>115</v>
      </c>
      <c r="C28" s="64" t="s">
        <v>116</v>
      </c>
      <c r="F28" s="65">
        <v>2</v>
      </c>
      <c r="G28" s="65"/>
      <c r="H28" s="65"/>
      <c r="I28" s="65"/>
      <c r="J28" s="65"/>
      <c r="L28" s="65"/>
      <c r="M28" s="65"/>
      <c r="N28" s="65"/>
      <c r="O28" s="65"/>
      <c r="P28" s="65"/>
      <c r="R28" s="64" t="s">
        <v>101</v>
      </c>
      <c r="T28" s="138"/>
      <c r="U28" s="138">
        <f>S28*T28</f>
        <v>0</v>
      </c>
    </row>
    <row r="29" spans="1:21" s="64" customFormat="1" x14ac:dyDescent="0.3">
      <c r="A29" s="64" t="s">
        <v>115</v>
      </c>
      <c r="C29" s="64" t="s">
        <v>117</v>
      </c>
      <c r="F29" s="65">
        <v>1</v>
      </c>
      <c r="G29" s="65"/>
      <c r="H29" s="65"/>
      <c r="I29" s="65"/>
      <c r="J29" s="65"/>
      <c r="L29" s="65"/>
      <c r="M29" s="65"/>
      <c r="N29" s="65"/>
      <c r="O29" s="65"/>
      <c r="P29" s="65"/>
      <c r="R29" s="64" t="s">
        <v>101</v>
      </c>
      <c r="T29" s="138"/>
      <c r="U29" s="138">
        <f t="shared" ref="U29:U49" si="0">S29*T29</f>
        <v>0</v>
      </c>
    </row>
    <row r="30" spans="1:21" s="64" customFormat="1" x14ac:dyDescent="0.3">
      <c r="A30" s="64" t="s">
        <v>118</v>
      </c>
      <c r="C30" s="64" t="s">
        <v>119</v>
      </c>
      <c r="F30" s="65">
        <v>4</v>
      </c>
      <c r="G30" s="65"/>
      <c r="H30" s="65"/>
      <c r="I30" s="65"/>
      <c r="J30" s="65"/>
      <c r="L30" s="65"/>
      <c r="M30" s="65"/>
      <c r="N30" s="65"/>
      <c r="O30" s="65"/>
      <c r="P30" s="65"/>
      <c r="R30" s="64" t="s">
        <v>101</v>
      </c>
      <c r="T30" s="138"/>
      <c r="U30" s="138">
        <f t="shared" si="0"/>
        <v>0</v>
      </c>
    </row>
    <row r="31" spans="1:21" s="64" customFormat="1" x14ac:dyDescent="0.3">
      <c r="A31" s="64" t="s">
        <v>120</v>
      </c>
      <c r="C31" s="64" t="s">
        <v>121</v>
      </c>
      <c r="F31" s="65">
        <v>2</v>
      </c>
      <c r="G31" s="65">
        <v>18</v>
      </c>
      <c r="H31" s="65"/>
      <c r="I31" s="65"/>
      <c r="J31" s="65">
        <v>7</v>
      </c>
      <c r="L31" s="65"/>
      <c r="M31" s="65">
        <v>15</v>
      </c>
      <c r="N31" s="65"/>
      <c r="O31" s="65"/>
      <c r="P31" s="65">
        <v>7</v>
      </c>
      <c r="R31" s="64" t="s">
        <v>101</v>
      </c>
      <c r="T31" s="138"/>
      <c r="U31" s="138">
        <f t="shared" si="0"/>
        <v>0</v>
      </c>
    </row>
    <row r="32" spans="1:21" s="64" customFormat="1" x14ac:dyDescent="0.3">
      <c r="A32" s="64" t="s">
        <v>122</v>
      </c>
      <c r="C32" s="64" t="s">
        <v>123</v>
      </c>
      <c r="F32" s="65">
        <v>15</v>
      </c>
      <c r="G32" s="65">
        <v>9</v>
      </c>
      <c r="H32" s="65"/>
      <c r="I32" s="65"/>
      <c r="J32" s="65"/>
      <c r="L32" s="65">
        <v>1</v>
      </c>
      <c r="M32" s="65">
        <v>3</v>
      </c>
      <c r="N32" s="65"/>
      <c r="O32" s="65"/>
      <c r="P32" s="65"/>
      <c r="R32" s="64" t="s">
        <v>101</v>
      </c>
      <c r="T32" s="138"/>
      <c r="U32" s="138">
        <f t="shared" si="0"/>
        <v>0</v>
      </c>
    </row>
    <row r="33" spans="1:21" s="64" customFormat="1" x14ac:dyDescent="0.3">
      <c r="A33" s="64" t="s">
        <v>124</v>
      </c>
      <c r="C33" s="64" t="s">
        <v>125</v>
      </c>
      <c r="F33" s="65"/>
      <c r="G33" s="65"/>
      <c r="H33" s="65"/>
      <c r="I33" s="65"/>
      <c r="J33" s="65"/>
      <c r="L33" s="65"/>
      <c r="M33" s="65">
        <v>1</v>
      </c>
      <c r="N33" s="65"/>
      <c r="O33" s="65"/>
      <c r="P33" s="65"/>
      <c r="R33" s="64" t="s">
        <v>101</v>
      </c>
      <c r="T33" s="138"/>
      <c r="U33" s="138">
        <f t="shared" si="0"/>
        <v>0</v>
      </c>
    </row>
    <row r="34" spans="1:21" s="64" customFormat="1" x14ac:dyDescent="0.3">
      <c r="A34" s="64" t="s">
        <v>126</v>
      </c>
      <c r="C34" s="64" t="s">
        <v>127</v>
      </c>
      <c r="F34" s="65"/>
      <c r="G34" s="65"/>
      <c r="H34" s="65">
        <v>26</v>
      </c>
      <c r="I34" s="65">
        <v>26</v>
      </c>
      <c r="J34" s="65"/>
      <c r="L34" s="65"/>
      <c r="M34" s="65"/>
      <c r="N34" s="65">
        <v>26</v>
      </c>
      <c r="O34" s="65">
        <v>26</v>
      </c>
      <c r="P34" s="65"/>
      <c r="R34" s="64" t="s">
        <v>101</v>
      </c>
      <c r="T34" s="138"/>
      <c r="U34" s="138">
        <f t="shared" si="0"/>
        <v>0</v>
      </c>
    </row>
    <row r="35" spans="1:21" s="64" customFormat="1" x14ac:dyDescent="0.3">
      <c r="A35" s="64" t="s">
        <v>128</v>
      </c>
      <c r="C35" s="64" t="s">
        <v>129</v>
      </c>
      <c r="F35" s="65"/>
      <c r="G35" s="65"/>
      <c r="H35" s="65">
        <v>3</v>
      </c>
      <c r="I35" s="65">
        <v>3</v>
      </c>
      <c r="J35" s="65"/>
      <c r="L35" s="65"/>
      <c r="M35" s="65"/>
      <c r="N35" s="65">
        <v>3</v>
      </c>
      <c r="O35" s="65">
        <v>3</v>
      </c>
      <c r="P35" s="65"/>
      <c r="R35" s="64" t="s">
        <v>101</v>
      </c>
      <c r="T35" s="138"/>
      <c r="U35" s="138">
        <f t="shared" si="0"/>
        <v>0</v>
      </c>
    </row>
    <row r="36" spans="1:21" s="64" customFormat="1" x14ac:dyDescent="0.3">
      <c r="A36" s="64" t="s">
        <v>130</v>
      </c>
      <c r="C36" s="64" t="s">
        <v>131</v>
      </c>
      <c r="F36" s="65"/>
      <c r="G36" s="65"/>
      <c r="H36" s="65">
        <v>1</v>
      </c>
      <c r="I36" s="65">
        <v>1</v>
      </c>
      <c r="J36" s="65"/>
      <c r="L36" s="65"/>
      <c r="M36" s="65"/>
      <c r="N36" s="65">
        <v>1</v>
      </c>
      <c r="O36" s="65">
        <v>1</v>
      </c>
      <c r="P36" s="65"/>
      <c r="R36" s="64" t="s">
        <v>101</v>
      </c>
      <c r="T36" s="138"/>
      <c r="U36" s="138">
        <f t="shared" si="0"/>
        <v>0</v>
      </c>
    </row>
    <row r="37" spans="1:21" s="64" customFormat="1" x14ac:dyDescent="0.3">
      <c r="A37" s="64" t="s">
        <v>132</v>
      </c>
      <c r="C37" s="64" t="s">
        <v>133</v>
      </c>
      <c r="F37" s="65"/>
      <c r="G37" s="65"/>
      <c r="H37" s="65"/>
      <c r="I37" s="65"/>
      <c r="J37" s="65">
        <v>15</v>
      </c>
      <c r="L37" s="65"/>
      <c r="M37" s="65"/>
      <c r="N37" s="65"/>
      <c r="O37" s="65"/>
      <c r="P37" s="65">
        <v>15</v>
      </c>
      <c r="R37" s="64" t="s">
        <v>101</v>
      </c>
      <c r="T37" s="138"/>
      <c r="U37" s="138">
        <f t="shared" si="0"/>
        <v>0</v>
      </c>
    </row>
    <row r="38" spans="1:21" s="64" customFormat="1" x14ac:dyDescent="0.3">
      <c r="A38" s="64" t="s">
        <v>134</v>
      </c>
      <c r="C38" s="64" t="s">
        <v>135</v>
      </c>
      <c r="F38" s="65"/>
      <c r="G38" s="65"/>
      <c r="H38" s="65"/>
      <c r="I38" s="65"/>
      <c r="J38" s="65"/>
      <c r="L38" s="65"/>
      <c r="M38" s="65"/>
      <c r="N38" s="65"/>
      <c r="O38" s="65"/>
      <c r="P38" s="65">
        <v>1</v>
      </c>
      <c r="R38" s="64" t="s">
        <v>101</v>
      </c>
      <c r="T38" s="138"/>
      <c r="U38" s="138">
        <f t="shared" si="0"/>
        <v>0</v>
      </c>
    </row>
    <row r="39" spans="1:21" x14ac:dyDescent="0.3">
      <c r="A39" s="63" t="s">
        <v>136</v>
      </c>
    </row>
    <row r="40" spans="1:21" s="64" customFormat="1" x14ac:dyDescent="0.3">
      <c r="A40" s="64" t="s">
        <v>137</v>
      </c>
      <c r="C40" s="64" t="s">
        <v>138</v>
      </c>
      <c r="F40" s="65"/>
      <c r="G40" s="65"/>
      <c r="H40" s="65"/>
      <c r="I40" s="65"/>
      <c r="J40" s="65">
        <v>200</v>
      </c>
      <c r="L40" s="65"/>
      <c r="M40" s="65"/>
      <c r="N40" s="65"/>
      <c r="O40" s="65"/>
      <c r="P40" s="65">
        <v>180</v>
      </c>
      <c r="R40" s="64" t="s">
        <v>95</v>
      </c>
      <c r="T40" s="138"/>
      <c r="U40" s="138">
        <f t="shared" si="0"/>
        <v>0</v>
      </c>
    </row>
    <row r="41" spans="1:21" s="64" customFormat="1" x14ac:dyDescent="0.3">
      <c r="A41" s="64" t="s">
        <v>139</v>
      </c>
      <c r="C41" s="64" t="s">
        <v>140</v>
      </c>
      <c r="F41" s="65"/>
      <c r="G41" s="65"/>
      <c r="H41" s="65"/>
      <c r="I41" s="65"/>
      <c r="J41" s="65">
        <v>1</v>
      </c>
      <c r="L41" s="65"/>
      <c r="M41" s="65"/>
      <c r="N41" s="65"/>
      <c r="O41" s="65"/>
      <c r="P41" s="65"/>
      <c r="R41" s="64" t="s">
        <v>101</v>
      </c>
      <c r="T41" s="138"/>
      <c r="U41" s="138">
        <f t="shared" si="0"/>
        <v>0</v>
      </c>
    </row>
    <row r="42" spans="1:21" x14ac:dyDescent="0.3">
      <c r="A42" s="63" t="s">
        <v>149</v>
      </c>
    </row>
    <row r="43" spans="1:21" s="64" customFormat="1" x14ac:dyDescent="0.3">
      <c r="A43" s="64" t="s">
        <v>150</v>
      </c>
      <c r="C43" s="64" t="s">
        <v>151</v>
      </c>
      <c r="F43" s="65"/>
      <c r="G43" s="65"/>
      <c r="H43" s="65"/>
      <c r="I43" s="65"/>
      <c r="J43" s="65">
        <v>18</v>
      </c>
      <c r="L43" s="65"/>
      <c r="M43" s="65"/>
      <c r="N43" s="65"/>
      <c r="O43" s="65"/>
      <c r="P43" s="65">
        <v>18</v>
      </c>
      <c r="R43" s="64" t="s">
        <v>101</v>
      </c>
      <c r="T43" s="138"/>
      <c r="U43" s="138">
        <f t="shared" si="0"/>
        <v>0</v>
      </c>
    </row>
    <row r="44" spans="1:21" s="64" customFormat="1" x14ac:dyDescent="0.3">
      <c r="A44" s="64" t="s">
        <v>152</v>
      </c>
      <c r="C44" s="64" t="s">
        <v>153</v>
      </c>
      <c r="F44" s="65"/>
      <c r="G44" s="65"/>
      <c r="H44" s="65"/>
      <c r="I44" s="65"/>
      <c r="J44" s="65"/>
      <c r="L44" s="65"/>
      <c r="M44" s="65"/>
      <c r="N44" s="65"/>
      <c r="O44" s="65"/>
      <c r="P44" s="65"/>
      <c r="R44" s="64" t="s">
        <v>95</v>
      </c>
      <c r="T44" s="138"/>
      <c r="U44" s="138">
        <f t="shared" si="0"/>
        <v>0</v>
      </c>
    </row>
    <row r="45" spans="1:21" s="64" customFormat="1" x14ac:dyDescent="0.3">
      <c r="A45" s="64" t="s">
        <v>154</v>
      </c>
      <c r="C45" s="64" t="s">
        <v>155</v>
      </c>
      <c r="F45" s="65"/>
      <c r="G45" s="65"/>
      <c r="H45" s="65"/>
      <c r="I45" s="65"/>
      <c r="J45" s="65"/>
      <c r="L45" s="65"/>
      <c r="M45" s="65"/>
      <c r="N45" s="65"/>
      <c r="O45" s="65"/>
      <c r="P45" s="65"/>
      <c r="R45" s="64" t="s">
        <v>156</v>
      </c>
      <c r="T45" s="138"/>
      <c r="U45" s="138">
        <f t="shared" si="0"/>
        <v>0</v>
      </c>
    </row>
    <row r="46" spans="1:21" s="64" customFormat="1" x14ac:dyDescent="0.3">
      <c r="A46" s="64" t="s">
        <v>157</v>
      </c>
      <c r="C46" s="64" t="s">
        <v>158</v>
      </c>
      <c r="F46" s="65"/>
      <c r="G46" s="65"/>
      <c r="H46" s="65"/>
      <c r="I46" s="65"/>
      <c r="J46" s="65"/>
      <c r="L46" s="65"/>
      <c r="M46" s="65"/>
      <c r="N46" s="65"/>
      <c r="O46" s="65"/>
      <c r="P46" s="65"/>
      <c r="R46" s="64" t="s">
        <v>156</v>
      </c>
      <c r="T46" s="138"/>
      <c r="U46" s="138">
        <f t="shared" si="0"/>
        <v>0</v>
      </c>
    </row>
    <row r="47" spans="1:21" s="64" customFormat="1" x14ac:dyDescent="0.3">
      <c r="A47" s="64" t="s">
        <v>159</v>
      </c>
      <c r="C47" s="64" t="s">
        <v>160</v>
      </c>
      <c r="F47" s="65"/>
      <c r="G47" s="65"/>
      <c r="H47" s="65"/>
      <c r="I47" s="65"/>
      <c r="J47" s="65"/>
      <c r="L47" s="65"/>
      <c r="M47" s="65"/>
      <c r="N47" s="65"/>
      <c r="O47" s="65"/>
      <c r="P47" s="65"/>
      <c r="R47" s="64" t="s">
        <v>161</v>
      </c>
      <c r="T47" s="138"/>
      <c r="U47" s="138">
        <f t="shared" si="0"/>
        <v>0</v>
      </c>
    </row>
    <row r="48" spans="1:21" s="64" customFormat="1" x14ac:dyDescent="0.3">
      <c r="A48" s="64" t="s">
        <v>162</v>
      </c>
      <c r="C48" s="64" t="s">
        <v>163</v>
      </c>
      <c r="F48" s="65"/>
      <c r="G48" s="65"/>
      <c r="H48" s="65"/>
      <c r="I48" s="65"/>
      <c r="J48" s="65"/>
      <c r="L48" s="65"/>
      <c r="M48" s="65"/>
      <c r="N48" s="65"/>
      <c r="O48" s="65"/>
      <c r="P48" s="65"/>
      <c r="R48" s="64" t="s">
        <v>161</v>
      </c>
      <c r="T48" s="138"/>
      <c r="U48" s="138">
        <f t="shared" si="0"/>
        <v>0</v>
      </c>
    </row>
    <row r="49" spans="1:22" s="64" customFormat="1" ht="15" thickBot="1" x14ac:dyDescent="0.35">
      <c r="A49" s="64" t="s">
        <v>164</v>
      </c>
      <c r="C49" s="64" t="s">
        <v>165</v>
      </c>
      <c r="F49" s="65"/>
      <c r="G49" s="65"/>
      <c r="H49" s="65"/>
      <c r="I49" s="65"/>
      <c r="J49" s="65"/>
      <c r="L49" s="65"/>
      <c r="M49" s="65"/>
      <c r="N49" s="65"/>
      <c r="O49" s="65"/>
      <c r="P49" s="65"/>
      <c r="R49" s="64" t="s">
        <v>161</v>
      </c>
      <c r="T49" s="138"/>
      <c r="U49" s="138">
        <f t="shared" si="0"/>
        <v>0</v>
      </c>
    </row>
    <row r="50" spans="1:22" s="51" customFormat="1" ht="15" thickBot="1" x14ac:dyDescent="0.35">
      <c r="A50" s="156" t="s">
        <v>79</v>
      </c>
      <c r="B50" s="49"/>
      <c r="C50" s="156" t="s">
        <v>80</v>
      </c>
      <c r="D50" s="49"/>
      <c r="E50" s="159" t="s">
        <v>81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1"/>
      <c r="Q50" s="50"/>
      <c r="S50" s="156" t="s">
        <v>82</v>
      </c>
      <c r="T50" s="140"/>
      <c r="U50" s="76"/>
    </row>
    <row r="51" spans="1:22" ht="15" thickBot="1" x14ac:dyDescent="0.35">
      <c r="A51" s="157"/>
      <c r="B51" s="52"/>
      <c r="C51" s="157"/>
      <c r="D51" s="52"/>
      <c r="E51" s="162" t="s">
        <v>83</v>
      </c>
      <c r="F51" s="163"/>
      <c r="G51" s="163"/>
      <c r="H51" s="163"/>
      <c r="I51" s="163"/>
      <c r="J51" s="164"/>
      <c r="K51" s="53"/>
      <c r="L51" s="162" t="s">
        <v>84</v>
      </c>
      <c r="M51" s="163"/>
      <c r="N51" s="163"/>
      <c r="O51" s="163"/>
      <c r="P51" s="164"/>
      <c r="Q51" s="54"/>
      <c r="S51" s="157"/>
      <c r="T51" s="140"/>
    </row>
    <row r="52" spans="1:22" ht="15" thickBot="1" x14ac:dyDescent="0.35">
      <c r="A52" s="158"/>
      <c r="B52" s="52"/>
      <c r="C52" s="158"/>
      <c r="D52" s="52"/>
      <c r="E52" s="55" t="s">
        <v>85</v>
      </c>
      <c r="F52" s="56" t="s">
        <v>86</v>
      </c>
      <c r="G52" s="56" t="s">
        <v>87</v>
      </c>
      <c r="H52" s="56" t="s">
        <v>88</v>
      </c>
      <c r="I52" s="56" t="s">
        <v>89</v>
      </c>
      <c r="J52" s="56" t="s">
        <v>90</v>
      </c>
      <c r="K52" s="56"/>
      <c r="L52" s="56" t="s">
        <v>86</v>
      </c>
      <c r="M52" s="56" t="s">
        <v>87</v>
      </c>
      <c r="N52" s="56" t="s">
        <v>88</v>
      </c>
      <c r="O52" s="56" t="s">
        <v>89</v>
      </c>
      <c r="P52" s="57" t="s">
        <v>90</v>
      </c>
      <c r="Q52" s="58"/>
      <c r="S52" s="158"/>
      <c r="T52" s="140"/>
    </row>
    <row r="53" spans="1:22" s="60" customFormat="1" x14ac:dyDescent="0.3">
      <c r="A53" s="59" t="s">
        <v>166</v>
      </c>
      <c r="E53" s="61"/>
      <c r="F53" s="62"/>
      <c r="G53" s="62"/>
      <c r="H53" s="62"/>
      <c r="I53" s="62"/>
      <c r="J53" s="62"/>
      <c r="K53" s="61"/>
      <c r="L53" s="62"/>
      <c r="M53" s="62"/>
      <c r="N53" s="62"/>
      <c r="O53" s="62"/>
      <c r="P53" s="62"/>
      <c r="Q53" s="61"/>
      <c r="T53" s="137"/>
      <c r="U53" s="137">
        <f>SUM(U54:U102)</f>
        <v>0</v>
      </c>
    </row>
    <row r="54" spans="1:22" x14ac:dyDescent="0.3">
      <c r="A54" s="64" t="s">
        <v>167</v>
      </c>
      <c r="C54" s="68" t="s">
        <v>168</v>
      </c>
      <c r="H54" s="44">
        <v>1</v>
      </c>
      <c r="I54" s="44">
        <v>1</v>
      </c>
      <c r="N54" s="44">
        <v>1</v>
      </c>
      <c r="O54" s="44">
        <v>1</v>
      </c>
      <c r="R54" s="45" t="s">
        <v>95</v>
      </c>
      <c r="U54" s="138">
        <f t="shared" ref="U54:U55" si="1">S54*T54</f>
        <v>0</v>
      </c>
      <c r="V54" s="45" t="s">
        <v>169</v>
      </c>
    </row>
    <row r="55" spans="1:22" x14ac:dyDescent="0.3">
      <c r="A55" s="69" t="s">
        <v>170</v>
      </c>
      <c r="C55" s="68" t="s">
        <v>171</v>
      </c>
      <c r="R55" s="45" t="s">
        <v>156</v>
      </c>
      <c r="U55" s="138">
        <f t="shared" si="1"/>
        <v>0</v>
      </c>
    </row>
    <row r="56" spans="1:22" x14ac:dyDescent="0.3">
      <c r="A56" s="63" t="s">
        <v>172</v>
      </c>
    </row>
    <row r="57" spans="1:22" x14ac:dyDescent="0.3">
      <c r="A57" s="63" t="s">
        <v>173</v>
      </c>
    </row>
    <row r="58" spans="1:22" s="64" customFormat="1" x14ac:dyDescent="0.3">
      <c r="A58" s="64" t="s">
        <v>174</v>
      </c>
      <c r="C58" s="64" t="s">
        <v>175</v>
      </c>
      <c r="F58" s="65"/>
      <c r="G58" s="65"/>
      <c r="H58" s="65"/>
      <c r="I58" s="65"/>
      <c r="J58" s="65"/>
      <c r="L58" s="65"/>
      <c r="M58" s="65">
        <v>4</v>
      </c>
      <c r="N58" s="65"/>
      <c r="O58" s="65"/>
      <c r="P58" s="65"/>
      <c r="R58" s="64" t="s">
        <v>101</v>
      </c>
      <c r="T58" s="138"/>
      <c r="U58" s="138">
        <f t="shared" ref="U58:U102" si="2">S58*T58</f>
        <v>0</v>
      </c>
    </row>
    <row r="59" spans="1:22" s="64" customFormat="1" x14ac:dyDescent="0.3">
      <c r="A59" s="64" t="s">
        <v>176</v>
      </c>
      <c r="C59" s="64" t="s">
        <v>177</v>
      </c>
      <c r="F59" s="65">
        <v>9</v>
      </c>
      <c r="G59" s="65">
        <v>6</v>
      </c>
      <c r="H59" s="65">
        <v>4</v>
      </c>
      <c r="I59" s="65">
        <v>4</v>
      </c>
      <c r="J59" s="65">
        <v>2</v>
      </c>
      <c r="L59" s="65">
        <v>3</v>
      </c>
      <c r="M59" s="65">
        <v>4</v>
      </c>
      <c r="N59" s="65">
        <v>4</v>
      </c>
      <c r="O59" s="65">
        <v>4</v>
      </c>
      <c r="P59" s="65">
        <v>2</v>
      </c>
      <c r="R59" s="64" t="s">
        <v>101</v>
      </c>
      <c r="T59" s="138"/>
      <c r="U59" s="138">
        <f t="shared" si="2"/>
        <v>0</v>
      </c>
    </row>
    <row r="60" spans="1:22" s="64" customFormat="1" x14ac:dyDescent="0.3">
      <c r="A60" s="64" t="s">
        <v>178</v>
      </c>
      <c r="C60" s="64" t="s">
        <v>179</v>
      </c>
      <c r="F60" s="65">
        <v>6</v>
      </c>
      <c r="G60" s="65">
        <v>4</v>
      </c>
      <c r="H60" s="65">
        <v>1</v>
      </c>
      <c r="I60" s="65">
        <v>1</v>
      </c>
      <c r="J60" s="65">
        <v>3</v>
      </c>
      <c r="L60" s="65">
        <v>5</v>
      </c>
      <c r="M60" s="65">
        <v>6</v>
      </c>
      <c r="N60" s="65">
        <v>1</v>
      </c>
      <c r="O60" s="65">
        <v>1</v>
      </c>
      <c r="P60" s="65">
        <v>3</v>
      </c>
      <c r="R60" s="64" t="s">
        <v>101</v>
      </c>
      <c r="T60" s="138"/>
      <c r="U60" s="138">
        <f t="shared" si="2"/>
        <v>0</v>
      </c>
    </row>
    <row r="61" spans="1:22" s="64" customFormat="1" x14ac:dyDescent="0.3">
      <c r="A61" s="64" t="s">
        <v>180</v>
      </c>
      <c r="C61" s="64" t="s">
        <v>181</v>
      </c>
      <c r="F61" s="65">
        <v>11</v>
      </c>
      <c r="G61" s="65">
        <v>7</v>
      </c>
      <c r="H61" s="65">
        <v>22</v>
      </c>
      <c r="I61" s="65">
        <v>22</v>
      </c>
      <c r="J61" s="65">
        <v>19</v>
      </c>
      <c r="L61" s="65">
        <v>10</v>
      </c>
      <c r="M61" s="65">
        <v>7</v>
      </c>
      <c r="N61" s="65">
        <v>22</v>
      </c>
      <c r="O61" s="65">
        <v>22</v>
      </c>
      <c r="P61" s="65">
        <v>23</v>
      </c>
      <c r="R61" s="64" t="s">
        <v>101</v>
      </c>
      <c r="T61" s="138"/>
      <c r="U61" s="138">
        <f t="shared" si="2"/>
        <v>0</v>
      </c>
    </row>
    <row r="62" spans="1:22" s="64" customFormat="1" x14ac:dyDescent="0.3">
      <c r="A62" s="64" t="s">
        <v>182</v>
      </c>
      <c r="C62" s="64" t="s">
        <v>183</v>
      </c>
      <c r="F62" s="65">
        <v>5</v>
      </c>
      <c r="G62" s="65">
        <v>15</v>
      </c>
      <c r="H62" s="65">
        <v>23</v>
      </c>
      <c r="I62" s="65">
        <v>23</v>
      </c>
      <c r="J62" s="65">
        <v>16</v>
      </c>
      <c r="L62" s="65">
        <v>2</v>
      </c>
      <c r="M62" s="65">
        <v>11</v>
      </c>
      <c r="N62" s="65">
        <v>23</v>
      </c>
      <c r="O62" s="65">
        <v>23</v>
      </c>
      <c r="P62" s="65">
        <v>16</v>
      </c>
      <c r="R62" s="64" t="s">
        <v>101</v>
      </c>
      <c r="T62" s="138"/>
      <c r="U62" s="138">
        <f t="shared" si="2"/>
        <v>0</v>
      </c>
    </row>
    <row r="63" spans="1:22" s="64" customFormat="1" ht="62.25" customHeight="1" x14ac:dyDescent="0.3">
      <c r="A63" s="64" t="s">
        <v>184</v>
      </c>
      <c r="C63" s="70" t="s">
        <v>107</v>
      </c>
      <c r="F63" s="65"/>
      <c r="G63" s="71" t="s">
        <v>185</v>
      </c>
      <c r="H63" s="65"/>
      <c r="I63" s="65"/>
      <c r="J63" s="65"/>
      <c r="L63" s="65"/>
      <c r="M63" s="65">
        <v>1</v>
      </c>
      <c r="N63" s="65"/>
      <c r="O63" s="65"/>
      <c r="P63" s="65"/>
      <c r="R63" s="64" t="s">
        <v>101</v>
      </c>
      <c r="T63" s="138"/>
      <c r="U63" s="138">
        <f t="shared" si="2"/>
        <v>0</v>
      </c>
    </row>
    <row r="64" spans="1:22" s="64" customFormat="1" x14ac:dyDescent="0.3">
      <c r="A64" s="64" t="s">
        <v>186</v>
      </c>
      <c r="C64" s="70" t="s">
        <v>187</v>
      </c>
      <c r="F64" s="65"/>
      <c r="G64" s="65"/>
      <c r="H64" s="65"/>
      <c r="I64" s="65"/>
      <c r="J64" s="65"/>
      <c r="L64" s="65"/>
      <c r="M64" s="65">
        <v>1</v>
      </c>
      <c r="N64" s="65"/>
      <c r="O64" s="65"/>
      <c r="P64" s="65"/>
      <c r="R64" s="64" t="s">
        <v>101</v>
      </c>
      <c r="T64" s="138"/>
      <c r="U64" s="138">
        <f t="shared" si="2"/>
        <v>0</v>
      </c>
    </row>
    <row r="65" spans="1:21" s="64" customFormat="1" x14ac:dyDescent="0.3">
      <c r="A65" s="64" t="s">
        <v>188</v>
      </c>
      <c r="C65" s="70" t="s">
        <v>189</v>
      </c>
      <c r="F65" s="65">
        <v>1</v>
      </c>
      <c r="G65" s="65"/>
      <c r="H65" s="65"/>
      <c r="I65" s="65"/>
      <c r="J65" s="65"/>
      <c r="L65" s="65"/>
      <c r="M65" s="65"/>
      <c r="N65" s="65"/>
      <c r="O65" s="65"/>
      <c r="P65" s="65"/>
      <c r="R65" s="64" t="s">
        <v>101</v>
      </c>
      <c r="T65" s="138"/>
      <c r="U65" s="138">
        <f t="shared" si="2"/>
        <v>0</v>
      </c>
    </row>
    <row r="66" spans="1:21" s="64" customFormat="1" x14ac:dyDescent="0.3">
      <c r="A66" s="64" t="s">
        <v>188</v>
      </c>
      <c r="C66" s="70" t="s">
        <v>190</v>
      </c>
      <c r="F66" s="65">
        <v>18</v>
      </c>
      <c r="G66" s="65">
        <v>1</v>
      </c>
      <c r="H66" s="65">
        <v>6</v>
      </c>
      <c r="I66" s="65">
        <v>6</v>
      </c>
      <c r="J66" s="65">
        <v>1</v>
      </c>
      <c r="L66" s="65">
        <v>7</v>
      </c>
      <c r="M66" s="65">
        <v>3</v>
      </c>
      <c r="N66" s="65">
        <v>6</v>
      </c>
      <c r="O66" s="65">
        <v>6</v>
      </c>
      <c r="P66" s="65"/>
      <c r="R66" s="64" t="s">
        <v>101</v>
      </c>
      <c r="T66" s="138"/>
      <c r="U66" s="138">
        <f t="shared" si="2"/>
        <v>0</v>
      </c>
    </row>
    <row r="67" spans="1:21" s="64" customFormat="1" x14ac:dyDescent="0.3">
      <c r="A67" s="72" t="s">
        <v>191</v>
      </c>
      <c r="F67" s="65"/>
      <c r="G67" s="65"/>
      <c r="H67" s="65"/>
      <c r="I67" s="65"/>
      <c r="J67" s="65"/>
      <c r="L67" s="65"/>
      <c r="M67" s="65"/>
      <c r="N67" s="65"/>
      <c r="O67" s="65"/>
      <c r="P67" s="65"/>
      <c r="T67" s="138"/>
      <c r="U67" s="138">
        <f t="shared" si="2"/>
        <v>0</v>
      </c>
    </row>
    <row r="68" spans="1:21" s="64" customFormat="1" x14ac:dyDescent="0.3">
      <c r="A68" s="64" t="s">
        <v>192</v>
      </c>
      <c r="C68" s="64" t="s">
        <v>179</v>
      </c>
      <c r="F68" s="65"/>
      <c r="G68" s="65"/>
      <c r="H68" s="65"/>
      <c r="I68" s="65"/>
      <c r="J68" s="65"/>
      <c r="L68" s="65">
        <v>1</v>
      </c>
      <c r="M68" s="65"/>
      <c r="N68" s="65"/>
      <c r="O68" s="65"/>
      <c r="P68" s="65"/>
      <c r="R68" s="64" t="s">
        <v>101</v>
      </c>
      <c r="T68" s="138"/>
      <c r="U68" s="138">
        <f t="shared" si="2"/>
        <v>0</v>
      </c>
    </row>
    <row r="69" spans="1:21" s="64" customFormat="1" x14ac:dyDescent="0.3">
      <c r="A69" s="64" t="s">
        <v>193</v>
      </c>
      <c r="C69" s="64" t="s">
        <v>181</v>
      </c>
      <c r="F69" s="65">
        <v>2</v>
      </c>
      <c r="G69" s="65"/>
      <c r="H69" s="65"/>
      <c r="I69" s="65"/>
      <c r="J69" s="65"/>
      <c r="L69" s="65">
        <v>4</v>
      </c>
      <c r="M69" s="65"/>
      <c r="N69" s="65"/>
      <c r="O69" s="65"/>
      <c r="P69" s="65"/>
      <c r="R69" s="64" t="s">
        <v>101</v>
      </c>
      <c r="T69" s="138"/>
      <c r="U69" s="138">
        <f t="shared" si="2"/>
        <v>0</v>
      </c>
    </row>
    <row r="70" spans="1:21" s="64" customFormat="1" x14ac:dyDescent="0.3">
      <c r="A70" s="64" t="s">
        <v>194</v>
      </c>
      <c r="C70" s="64" t="s">
        <v>181</v>
      </c>
      <c r="F70" s="65"/>
      <c r="G70" s="65"/>
      <c r="H70" s="65"/>
      <c r="I70" s="65"/>
      <c r="J70" s="65"/>
      <c r="L70" s="65">
        <v>1</v>
      </c>
      <c r="M70" s="65"/>
      <c r="N70" s="65"/>
      <c r="O70" s="65"/>
      <c r="P70" s="65"/>
      <c r="R70" s="64" t="s">
        <v>101</v>
      </c>
      <c r="T70" s="138"/>
      <c r="U70" s="138">
        <f t="shared" si="2"/>
        <v>0</v>
      </c>
    </row>
    <row r="71" spans="1:21" s="64" customFormat="1" x14ac:dyDescent="0.3">
      <c r="A71" s="64" t="s">
        <v>195</v>
      </c>
      <c r="C71" s="64" t="s">
        <v>181</v>
      </c>
      <c r="F71" s="65"/>
      <c r="G71" s="65"/>
      <c r="H71" s="65"/>
      <c r="I71" s="65"/>
      <c r="J71" s="65"/>
      <c r="L71" s="65">
        <v>1</v>
      </c>
      <c r="M71" s="65"/>
      <c r="N71" s="65"/>
      <c r="O71" s="65"/>
      <c r="P71" s="65"/>
      <c r="R71" s="64" t="s">
        <v>101</v>
      </c>
      <c r="T71" s="138"/>
      <c r="U71" s="138">
        <f t="shared" si="2"/>
        <v>0</v>
      </c>
    </row>
    <row r="72" spans="1:21" s="64" customFormat="1" x14ac:dyDescent="0.3">
      <c r="A72" s="64" t="s">
        <v>196</v>
      </c>
      <c r="C72" s="64" t="s">
        <v>183</v>
      </c>
      <c r="F72" s="65"/>
      <c r="G72" s="65"/>
      <c r="H72" s="65"/>
      <c r="I72" s="65"/>
      <c r="J72" s="65"/>
      <c r="L72" s="65"/>
      <c r="M72" s="65"/>
      <c r="N72" s="65"/>
      <c r="O72" s="65"/>
      <c r="P72" s="65">
        <v>1</v>
      </c>
      <c r="R72" s="64" t="s">
        <v>101</v>
      </c>
      <c r="T72" s="138"/>
      <c r="U72" s="138">
        <f t="shared" si="2"/>
        <v>0</v>
      </c>
    </row>
    <row r="73" spans="1:21" s="64" customFormat="1" x14ac:dyDescent="0.3">
      <c r="A73" s="64" t="s">
        <v>197</v>
      </c>
      <c r="C73" s="64" t="s">
        <v>198</v>
      </c>
      <c r="F73" s="65"/>
      <c r="G73" s="65"/>
      <c r="H73" s="65"/>
      <c r="I73" s="65"/>
      <c r="J73" s="65"/>
      <c r="L73" s="65">
        <v>1</v>
      </c>
      <c r="M73" s="65"/>
      <c r="N73" s="65"/>
      <c r="O73" s="65"/>
      <c r="P73" s="65"/>
      <c r="R73" s="64" t="s">
        <v>101</v>
      </c>
      <c r="T73" s="138"/>
      <c r="U73" s="138">
        <f t="shared" si="2"/>
        <v>0</v>
      </c>
    </row>
    <row r="74" spans="1:21" s="64" customFormat="1" x14ac:dyDescent="0.3">
      <c r="A74" s="64" t="s">
        <v>199</v>
      </c>
      <c r="C74" s="64" t="s">
        <v>200</v>
      </c>
      <c r="F74" s="65"/>
      <c r="G74" s="65"/>
      <c r="H74" s="65"/>
      <c r="I74" s="65"/>
      <c r="J74" s="65"/>
      <c r="L74" s="65"/>
      <c r="M74" s="65">
        <v>1</v>
      </c>
      <c r="N74" s="65"/>
      <c r="O74" s="65"/>
      <c r="P74" s="65"/>
      <c r="R74" s="64" t="s">
        <v>101</v>
      </c>
      <c r="T74" s="138"/>
      <c r="U74" s="138">
        <f t="shared" si="2"/>
        <v>0</v>
      </c>
    </row>
    <row r="75" spans="1:21" s="64" customFormat="1" x14ac:dyDescent="0.3">
      <c r="A75" s="64" t="s">
        <v>201</v>
      </c>
      <c r="C75" s="64" t="s">
        <v>200</v>
      </c>
      <c r="F75" s="65"/>
      <c r="G75" s="65"/>
      <c r="H75" s="65">
        <v>1</v>
      </c>
      <c r="I75" s="65">
        <v>1</v>
      </c>
      <c r="J75" s="65"/>
      <c r="L75" s="65"/>
      <c r="M75" s="65"/>
      <c r="N75" s="65">
        <v>1</v>
      </c>
      <c r="O75" s="65">
        <v>1</v>
      </c>
      <c r="P75" s="65"/>
      <c r="R75" s="64" t="s">
        <v>101</v>
      </c>
      <c r="T75" s="138"/>
      <c r="U75" s="138">
        <f t="shared" si="2"/>
        <v>0</v>
      </c>
    </row>
    <row r="76" spans="1:21" s="64" customFormat="1" x14ac:dyDescent="0.3">
      <c r="A76" s="64" t="s">
        <v>202</v>
      </c>
      <c r="C76" s="64" t="s">
        <v>203</v>
      </c>
      <c r="F76" s="65"/>
      <c r="G76" s="65"/>
      <c r="H76" s="65"/>
      <c r="I76" s="65"/>
      <c r="J76" s="65">
        <v>1</v>
      </c>
      <c r="L76" s="65"/>
      <c r="M76" s="65"/>
      <c r="N76" s="65"/>
      <c r="O76" s="65"/>
      <c r="P76" s="65">
        <v>1</v>
      </c>
      <c r="R76" s="64" t="s">
        <v>101</v>
      </c>
      <c r="T76" s="138"/>
      <c r="U76" s="138">
        <f t="shared" si="2"/>
        <v>0</v>
      </c>
    </row>
    <row r="77" spans="1:21" s="64" customFormat="1" x14ac:dyDescent="0.3">
      <c r="A77" s="64" t="s">
        <v>204</v>
      </c>
      <c r="C77" s="64" t="s">
        <v>205</v>
      </c>
      <c r="F77" s="65"/>
      <c r="G77" s="65"/>
      <c r="H77" s="65"/>
      <c r="I77" s="65"/>
      <c r="J77" s="65"/>
      <c r="L77" s="65">
        <v>1</v>
      </c>
      <c r="M77" s="65">
        <v>1</v>
      </c>
      <c r="N77" s="65">
        <v>1</v>
      </c>
      <c r="O77" s="65">
        <v>1</v>
      </c>
      <c r="P77" s="65">
        <v>1</v>
      </c>
      <c r="R77" s="64" t="s">
        <v>101</v>
      </c>
      <c r="T77" s="138"/>
      <c r="U77" s="138">
        <f t="shared" si="2"/>
        <v>0</v>
      </c>
    </row>
    <row r="78" spans="1:21" s="64" customFormat="1" x14ac:dyDescent="0.3">
      <c r="A78" s="64" t="s">
        <v>206</v>
      </c>
      <c r="C78" s="64" t="s">
        <v>205</v>
      </c>
      <c r="F78" s="65">
        <v>3</v>
      </c>
      <c r="G78" s="65"/>
      <c r="H78" s="65"/>
      <c r="I78" s="65"/>
      <c r="J78" s="65"/>
      <c r="L78" s="65"/>
      <c r="M78" s="65"/>
      <c r="N78" s="65"/>
      <c r="O78" s="65"/>
      <c r="P78" s="65"/>
      <c r="R78" s="64" t="s">
        <v>101</v>
      </c>
      <c r="T78" s="138"/>
      <c r="U78" s="138">
        <f t="shared" si="2"/>
        <v>0</v>
      </c>
    </row>
    <row r="79" spans="1:21" s="64" customFormat="1" x14ac:dyDescent="0.3">
      <c r="A79" s="64" t="s">
        <v>207</v>
      </c>
      <c r="C79" s="64" t="s">
        <v>208</v>
      </c>
      <c r="F79" s="65">
        <v>2</v>
      </c>
      <c r="G79" s="65"/>
      <c r="H79" s="65"/>
      <c r="I79" s="65"/>
      <c r="J79" s="65">
        <v>1</v>
      </c>
      <c r="L79" s="65"/>
      <c r="M79" s="65"/>
      <c r="N79" s="65"/>
      <c r="O79" s="65"/>
      <c r="P79" s="65">
        <v>1</v>
      </c>
      <c r="R79" s="64" t="s">
        <v>101</v>
      </c>
      <c r="T79" s="138"/>
      <c r="U79" s="138">
        <f t="shared" si="2"/>
        <v>0</v>
      </c>
    </row>
    <row r="80" spans="1:21" s="64" customFormat="1" x14ac:dyDescent="0.3">
      <c r="A80" s="64" t="s">
        <v>209</v>
      </c>
      <c r="C80" s="64" t="s">
        <v>208</v>
      </c>
      <c r="F80" s="65"/>
      <c r="G80" s="65"/>
      <c r="H80" s="65"/>
      <c r="I80" s="65"/>
      <c r="J80" s="65"/>
      <c r="L80" s="65">
        <v>2</v>
      </c>
      <c r="M80" s="65"/>
      <c r="N80" s="65"/>
      <c r="O80" s="65"/>
      <c r="P80" s="65"/>
      <c r="R80" s="64" t="s">
        <v>101</v>
      </c>
      <c r="T80" s="138"/>
      <c r="U80" s="138">
        <f t="shared" si="2"/>
        <v>0</v>
      </c>
    </row>
    <row r="81" spans="1:21" s="64" customFormat="1" x14ac:dyDescent="0.3">
      <c r="A81" s="64" t="s">
        <v>210</v>
      </c>
      <c r="C81" s="64" t="s">
        <v>208</v>
      </c>
      <c r="F81" s="65"/>
      <c r="G81" s="65"/>
      <c r="H81" s="65"/>
      <c r="I81" s="65"/>
      <c r="J81" s="65"/>
      <c r="L81" s="65">
        <v>2</v>
      </c>
      <c r="M81" s="65"/>
      <c r="N81" s="65"/>
      <c r="O81" s="65"/>
      <c r="P81" s="65"/>
      <c r="R81" s="64" t="s">
        <v>101</v>
      </c>
      <c r="T81" s="138"/>
      <c r="U81" s="138">
        <f t="shared" si="2"/>
        <v>0</v>
      </c>
    </row>
    <row r="82" spans="1:21" s="64" customFormat="1" x14ac:dyDescent="0.3">
      <c r="A82" s="64" t="s">
        <v>211</v>
      </c>
      <c r="C82" s="64" t="s">
        <v>208</v>
      </c>
      <c r="F82" s="65"/>
      <c r="G82" s="65"/>
      <c r="H82" s="65"/>
      <c r="I82" s="65"/>
      <c r="J82" s="65"/>
      <c r="L82" s="65">
        <v>1</v>
      </c>
      <c r="M82" s="65"/>
      <c r="N82" s="65"/>
      <c r="O82" s="65"/>
      <c r="P82" s="65"/>
      <c r="R82" s="64" t="s">
        <v>101</v>
      </c>
      <c r="T82" s="138"/>
      <c r="U82" s="138">
        <f t="shared" si="2"/>
        <v>0</v>
      </c>
    </row>
    <row r="83" spans="1:21" s="64" customFormat="1" x14ac:dyDescent="0.3">
      <c r="A83" s="64" t="s">
        <v>212</v>
      </c>
      <c r="C83" s="70" t="s">
        <v>213</v>
      </c>
      <c r="F83" s="65"/>
      <c r="G83" s="65">
        <v>1</v>
      </c>
      <c r="H83" s="65">
        <v>1</v>
      </c>
      <c r="I83" s="65">
        <v>1</v>
      </c>
      <c r="J83" s="65">
        <v>1</v>
      </c>
      <c r="L83" s="65"/>
      <c r="M83" s="65"/>
      <c r="N83" s="65">
        <v>2</v>
      </c>
      <c r="O83" s="65">
        <v>2</v>
      </c>
      <c r="P83" s="65">
        <v>2</v>
      </c>
      <c r="R83" s="64" t="s">
        <v>101</v>
      </c>
      <c r="T83" s="138"/>
      <c r="U83" s="138">
        <f t="shared" si="2"/>
        <v>0</v>
      </c>
    </row>
    <row r="84" spans="1:21" s="64" customFormat="1" x14ac:dyDescent="0.3">
      <c r="A84" s="64" t="s">
        <v>214</v>
      </c>
      <c r="C84" s="70" t="s">
        <v>215</v>
      </c>
      <c r="F84" s="65"/>
      <c r="G84" s="65"/>
      <c r="H84" s="65"/>
      <c r="I84" s="65"/>
      <c r="J84" s="65"/>
      <c r="L84" s="65"/>
      <c r="M84" s="65">
        <v>1</v>
      </c>
      <c r="N84" s="65"/>
      <c r="O84" s="65"/>
      <c r="P84" s="65"/>
      <c r="R84" s="64" t="s">
        <v>101</v>
      </c>
      <c r="T84" s="138"/>
      <c r="U84" s="138">
        <f t="shared" si="2"/>
        <v>0</v>
      </c>
    </row>
    <row r="85" spans="1:21" s="64" customFormat="1" x14ac:dyDescent="0.3">
      <c r="A85" s="64" t="s">
        <v>216</v>
      </c>
      <c r="C85" s="70" t="s">
        <v>217</v>
      </c>
      <c r="F85" s="65"/>
      <c r="G85" s="65"/>
      <c r="H85" s="65"/>
      <c r="I85" s="65"/>
      <c r="J85" s="65"/>
      <c r="L85" s="65"/>
      <c r="M85" s="65">
        <v>2</v>
      </c>
      <c r="N85" s="65"/>
      <c r="O85" s="65"/>
      <c r="P85" s="65"/>
      <c r="R85" s="64" t="s">
        <v>101</v>
      </c>
      <c r="T85" s="138"/>
      <c r="U85" s="138">
        <f t="shared" si="2"/>
        <v>0</v>
      </c>
    </row>
    <row r="86" spans="1:21" s="64" customFormat="1" x14ac:dyDescent="0.3">
      <c r="A86" s="64" t="s">
        <v>188</v>
      </c>
      <c r="C86" s="70" t="s">
        <v>218</v>
      </c>
      <c r="F86" s="65"/>
      <c r="G86" s="65">
        <v>3</v>
      </c>
      <c r="H86" s="65"/>
      <c r="I86" s="65"/>
      <c r="J86" s="65"/>
      <c r="L86" s="65"/>
      <c r="M86" s="65">
        <v>2</v>
      </c>
      <c r="N86" s="65"/>
      <c r="O86" s="65"/>
      <c r="P86" s="65"/>
      <c r="R86" s="64" t="s">
        <v>101</v>
      </c>
      <c r="T86" s="138"/>
      <c r="U86" s="138">
        <f t="shared" si="2"/>
        <v>0</v>
      </c>
    </row>
    <row r="87" spans="1:21" s="64" customFormat="1" x14ac:dyDescent="0.3">
      <c r="A87" s="64" t="s">
        <v>219</v>
      </c>
      <c r="C87" s="70" t="s">
        <v>220</v>
      </c>
      <c r="F87" s="65"/>
      <c r="G87" s="65"/>
      <c r="H87" s="65"/>
      <c r="I87" s="65"/>
      <c r="J87" s="65"/>
      <c r="L87" s="65"/>
      <c r="M87" s="65">
        <v>1</v>
      </c>
      <c r="N87" s="65"/>
      <c r="O87" s="65"/>
      <c r="P87" s="65"/>
      <c r="R87" s="64" t="s">
        <v>101</v>
      </c>
      <c r="T87" s="138"/>
      <c r="U87" s="138">
        <f t="shared" si="2"/>
        <v>0</v>
      </c>
    </row>
    <row r="88" spans="1:21" s="64" customFormat="1" x14ac:dyDescent="0.3">
      <c r="A88" s="64" t="s">
        <v>221</v>
      </c>
      <c r="C88" s="70" t="s">
        <v>222</v>
      </c>
      <c r="F88" s="65"/>
      <c r="G88" s="65"/>
      <c r="H88" s="65"/>
      <c r="I88" s="65"/>
      <c r="J88" s="65"/>
      <c r="L88" s="65"/>
      <c r="M88" s="65">
        <v>1</v>
      </c>
      <c r="N88" s="65"/>
      <c r="O88" s="65"/>
      <c r="P88" s="65"/>
      <c r="R88" s="64" t="s">
        <v>101</v>
      </c>
      <c r="T88" s="138"/>
      <c r="U88" s="138">
        <f t="shared" si="2"/>
        <v>0</v>
      </c>
    </row>
    <row r="89" spans="1:21" x14ac:dyDescent="0.3">
      <c r="A89" s="63" t="s">
        <v>223</v>
      </c>
      <c r="U89" s="138">
        <f t="shared" si="2"/>
        <v>0</v>
      </c>
    </row>
    <row r="90" spans="1:21" s="64" customFormat="1" x14ac:dyDescent="0.3">
      <c r="A90" s="64" t="s">
        <v>224</v>
      </c>
      <c r="C90" s="64" t="s">
        <v>225</v>
      </c>
      <c r="F90" s="65"/>
      <c r="G90" s="65"/>
      <c r="H90" s="65"/>
      <c r="I90" s="65"/>
      <c r="J90" s="65"/>
      <c r="L90" s="65"/>
      <c r="M90" s="65"/>
      <c r="N90" s="65"/>
      <c r="O90" s="65"/>
      <c r="P90" s="65"/>
      <c r="R90" s="64" t="s">
        <v>161</v>
      </c>
      <c r="T90" s="138"/>
      <c r="U90" s="138">
        <f t="shared" si="2"/>
        <v>0</v>
      </c>
    </row>
    <row r="91" spans="1:21" s="64" customFormat="1" x14ac:dyDescent="0.3">
      <c r="A91" s="64" t="s">
        <v>226</v>
      </c>
      <c r="C91" s="64" t="s">
        <v>227</v>
      </c>
      <c r="F91" s="65"/>
      <c r="G91" s="65"/>
      <c r="H91" s="65"/>
      <c r="I91" s="65"/>
      <c r="J91" s="65"/>
      <c r="L91" s="65"/>
      <c r="M91" s="65"/>
      <c r="N91" s="65"/>
      <c r="O91" s="65"/>
      <c r="P91" s="65"/>
      <c r="R91" s="64" t="s">
        <v>161</v>
      </c>
      <c r="T91" s="138"/>
      <c r="U91" s="138">
        <f t="shared" si="2"/>
        <v>0</v>
      </c>
    </row>
    <row r="92" spans="1:21" x14ac:dyDescent="0.3">
      <c r="A92" s="63" t="s">
        <v>228</v>
      </c>
      <c r="U92" s="138">
        <f t="shared" si="2"/>
        <v>0</v>
      </c>
    </row>
    <row r="93" spans="1:21" s="64" customFormat="1" x14ac:dyDescent="0.3">
      <c r="A93" s="64" t="s">
        <v>229</v>
      </c>
      <c r="F93" s="65"/>
      <c r="G93" s="65"/>
      <c r="H93" s="65"/>
      <c r="I93" s="65"/>
      <c r="J93" s="65"/>
      <c r="L93" s="65"/>
      <c r="M93" s="65"/>
      <c r="N93" s="65"/>
      <c r="O93" s="65"/>
      <c r="P93" s="65"/>
      <c r="R93" s="64" t="s">
        <v>101</v>
      </c>
      <c r="T93" s="138"/>
      <c r="U93" s="138">
        <f t="shared" si="2"/>
        <v>0</v>
      </c>
    </row>
    <row r="94" spans="1:21" s="64" customFormat="1" x14ac:dyDescent="0.3">
      <c r="A94" s="64" t="s">
        <v>230</v>
      </c>
      <c r="F94" s="65"/>
      <c r="G94" s="65"/>
      <c r="H94" s="65"/>
      <c r="I94" s="65"/>
      <c r="J94" s="65"/>
      <c r="L94" s="65"/>
      <c r="M94" s="65"/>
      <c r="N94" s="65"/>
      <c r="O94" s="65"/>
      <c r="P94" s="65"/>
      <c r="R94" s="64" t="s">
        <v>101</v>
      </c>
      <c r="T94" s="138"/>
      <c r="U94" s="138">
        <f t="shared" si="2"/>
        <v>0</v>
      </c>
    </row>
    <row r="95" spans="1:21" s="64" customFormat="1" x14ac:dyDescent="0.3">
      <c r="A95" s="64" t="s">
        <v>231</v>
      </c>
      <c r="F95" s="65"/>
      <c r="G95" s="65"/>
      <c r="H95" s="65"/>
      <c r="I95" s="65"/>
      <c r="J95" s="65"/>
      <c r="L95" s="65"/>
      <c r="M95" s="65"/>
      <c r="N95" s="65"/>
      <c r="O95" s="65"/>
      <c r="P95" s="65"/>
      <c r="R95" s="64" t="s">
        <v>101</v>
      </c>
      <c r="T95" s="138"/>
      <c r="U95" s="138">
        <f t="shared" si="2"/>
        <v>0</v>
      </c>
    </row>
    <row r="96" spans="1:21" x14ac:dyDescent="0.3">
      <c r="A96" s="63" t="s">
        <v>149</v>
      </c>
      <c r="U96" s="138">
        <f t="shared" si="2"/>
        <v>0</v>
      </c>
    </row>
    <row r="97" spans="1:21" s="64" customFormat="1" x14ac:dyDescent="0.3">
      <c r="A97" s="64" t="s">
        <v>232</v>
      </c>
      <c r="F97" s="65"/>
      <c r="G97" s="65"/>
      <c r="H97" s="65"/>
      <c r="I97" s="65"/>
      <c r="J97" s="65"/>
      <c r="L97" s="65"/>
      <c r="M97" s="65">
        <v>6.2</v>
      </c>
      <c r="N97" s="65">
        <v>6.2</v>
      </c>
      <c r="O97" s="65">
        <v>6.2</v>
      </c>
      <c r="P97" s="65"/>
      <c r="R97" s="64" t="s">
        <v>95</v>
      </c>
      <c r="T97" s="138"/>
      <c r="U97" s="138">
        <f t="shared" si="2"/>
        <v>0</v>
      </c>
    </row>
    <row r="98" spans="1:21" s="64" customFormat="1" x14ac:dyDescent="0.3">
      <c r="A98" s="64" t="s">
        <v>233</v>
      </c>
      <c r="F98" s="65"/>
      <c r="G98" s="65"/>
      <c r="H98" s="65"/>
      <c r="I98" s="65"/>
      <c r="J98" s="65"/>
      <c r="L98" s="65"/>
      <c r="M98" s="65">
        <v>1</v>
      </c>
      <c r="N98" s="65"/>
      <c r="O98" s="65"/>
      <c r="P98" s="65"/>
      <c r="R98" s="64" t="s">
        <v>101</v>
      </c>
      <c r="T98" s="138"/>
      <c r="U98" s="138">
        <f t="shared" si="2"/>
        <v>0</v>
      </c>
    </row>
    <row r="99" spans="1:21" s="64" customFormat="1" x14ac:dyDescent="0.3">
      <c r="A99" s="64" t="s">
        <v>234</v>
      </c>
      <c r="F99" s="65"/>
      <c r="G99" s="65"/>
      <c r="H99" s="65"/>
      <c r="I99" s="65"/>
      <c r="J99" s="65"/>
      <c r="L99" s="65"/>
      <c r="M99" s="65"/>
      <c r="N99" s="65"/>
      <c r="O99" s="65"/>
      <c r="P99" s="65" t="s">
        <v>235</v>
      </c>
      <c r="R99" s="64" t="s">
        <v>95</v>
      </c>
      <c r="T99" s="138"/>
      <c r="U99" s="138">
        <f t="shared" si="2"/>
        <v>0</v>
      </c>
    </row>
    <row r="100" spans="1:21" x14ac:dyDescent="0.3">
      <c r="A100" s="64" t="s">
        <v>236</v>
      </c>
      <c r="P100" s="44" t="s">
        <v>237</v>
      </c>
      <c r="R100" s="64" t="s">
        <v>95</v>
      </c>
      <c r="S100" s="73"/>
      <c r="T100" s="141"/>
      <c r="U100" s="138">
        <f t="shared" si="2"/>
        <v>0</v>
      </c>
    </row>
    <row r="101" spans="1:21" x14ac:dyDescent="0.3">
      <c r="A101" s="64" t="s">
        <v>238</v>
      </c>
      <c r="H101" s="44" t="s">
        <v>239</v>
      </c>
      <c r="I101" s="44" t="s">
        <v>239</v>
      </c>
      <c r="M101" s="44" t="s">
        <v>239</v>
      </c>
      <c r="N101" s="44" t="s">
        <v>239</v>
      </c>
      <c r="R101" s="64" t="s">
        <v>101</v>
      </c>
      <c r="S101" s="64"/>
      <c r="T101" s="138"/>
      <c r="U101" s="138">
        <f t="shared" si="2"/>
        <v>0</v>
      </c>
    </row>
    <row r="102" spans="1:21" x14ac:dyDescent="0.3">
      <c r="A102" s="64" t="s">
        <v>240</v>
      </c>
      <c r="L102" s="44">
        <v>1</v>
      </c>
      <c r="M102" s="44">
        <v>1</v>
      </c>
      <c r="N102" s="44">
        <v>1</v>
      </c>
      <c r="O102" s="44">
        <v>1</v>
      </c>
      <c r="P102" s="44">
        <v>1</v>
      </c>
      <c r="R102" s="64" t="s">
        <v>101</v>
      </c>
      <c r="S102" s="64"/>
      <c r="T102" s="138"/>
      <c r="U102" s="138">
        <f t="shared" si="2"/>
        <v>0</v>
      </c>
    </row>
  </sheetData>
  <mergeCells count="14">
    <mergeCell ref="T6:T8"/>
    <mergeCell ref="U6:U8"/>
    <mergeCell ref="A6:A8"/>
    <mergeCell ref="C6:C8"/>
    <mergeCell ref="E6:P6"/>
    <mergeCell ref="S6:S8"/>
    <mergeCell ref="E7:J7"/>
    <mergeCell ref="L7:P7"/>
    <mergeCell ref="A50:A52"/>
    <mergeCell ref="C50:C52"/>
    <mergeCell ref="E50:P50"/>
    <mergeCell ref="S50:S52"/>
    <mergeCell ref="E51:J51"/>
    <mergeCell ref="L51:P51"/>
  </mergeCells>
  <pageMargins left="0.7" right="0.7" top="0.75" bottom="0.75" header="0.3" footer="0.3"/>
  <pageSetup paperSize="8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23"/>
  <sheetViews>
    <sheetView topLeftCell="A10" workbookViewId="0">
      <selection activeCell="D20" sqref="D20"/>
    </sheetView>
  </sheetViews>
  <sheetFormatPr defaultRowHeight="14.4" x14ac:dyDescent="0.3"/>
  <cols>
    <col min="2" max="2" width="21.88671875" bestFit="1" customWidth="1"/>
    <col min="3" max="3" width="16.6640625" bestFit="1" customWidth="1"/>
    <col min="4" max="4" width="14.88671875" bestFit="1" customWidth="1"/>
  </cols>
  <sheetData>
    <row r="3" spans="2:5" ht="18" x14ac:dyDescent="0.35">
      <c r="B3" s="35" t="s">
        <v>334</v>
      </c>
    </row>
    <row r="4" spans="2:5" x14ac:dyDescent="0.3">
      <c r="C4" t="s">
        <v>318</v>
      </c>
      <c r="E4" s="36" t="s">
        <v>248</v>
      </c>
    </row>
    <row r="5" spans="2:5" x14ac:dyDescent="0.3">
      <c r="C5" t="s">
        <v>331</v>
      </c>
      <c r="E5" s="36" t="s">
        <v>248</v>
      </c>
    </row>
    <row r="6" spans="2:5" s="36" customFormat="1" x14ac:dyDescent="0.3">
      <c r="C6" s="36" t="s">
        <v>313</v>
      </c>
      <c r="D6" s="76">
        <f>D5+D4</f>
        <v>0</v>
      </c>
      <c r="E6" s="36" t="s">
        <v>248</v>
      </c>
    </row>
    <row r="7" spans="2:5" s="36" customFormat="1" x14ac:dyDescent="0.3">
      <c r="C7" s="36" t="s">
        <v>321</v>
      </c>
      <c r="D7" s="75"/>
      <c r="E7" s="36" t="s">
        <v>323</v>
      </c>
    </row>
    <row r="8" spans="2:5" s="36" customFormat="1" x14ac:dyDescent="0.3">
      <c r="C8" s="79" t="s">
        <v>316</v>
      </c>
      <c r="D8" s="82">
        <f>D7*D6</f>
        <v>0</v>
      </c>
      <c r="E8" s="79" t="s">
        <v>324</v>
      </c>
    </row>
    <row r="9" spans="2:5" s="36" customFormat="1" x14ac:dyDescent="0.3">
      <c r="C9" s="108"/>
      <c r="D9" s="109"/>
    </row>
    <row r="10" spans="2:5" ht="18" x14ac:dyDescent="0.35">
      <c r="B10" s="35" t="s">
        <v>335</v>
      </c>
    </row>
    <row r="11" spans="2:5" x14ac:dyDescent="0.3">
      <c r="C11" t="s">
        <v>332</v>
      </c>
      <c r="D11" s="107"/>
    </row>
    <row r="12" spans="2:5" x14ac:dyDescent="0.3">
      <c r="C12" t="s">
        <v>333</v>
      </c>
      <c r="D12" s="107"/>
    </row>
    <row r="13" spans="2:5" x14ac:dyDescent="0.3">
      <c r="C13" s="36" t="s">
        <v>313</v>
      </c>
      <c r="D13" s="76">
        <f>D12+D11</f>
        <v>0</v>
      </c>
      <c r="E13" s="36" t="s">
        <v>248</v>
      </c>
    </row>
    <row r="14" spans="2:5" x14ac:dyDescent="0.3">
      <c r="C14" s="36" t="s">
        <v>321</v>
      </c>
      <c r="D14" s="75"/>
      <c r="E14" s="36" t="s">
        <v>323</v>
      </c>
    </row>
    <row r="15" spans="2:5" x14ac:dyDescent="0.3">
      <c r="C15" s="79" t="s">
        <v>316</v>
      </c>
      <c r="D15" s="82">
        <f>D14*D13</f>
        <v>0</v>
      </c>
      <c r="E15" s="79" t="s">
        <v>324</v>
      </c>
    </row>
    <row r="17" spans="2:5" ht="18" x14ac:dyDescent="0.35">
      <c r="B17" s="35" t="s">
        <v>336</v>
      </c>
      <c r="C17" s="36" t="s">
        <v>318</v>
      </c>
      <c r="D17" s="36"/>
      <c r="E17" s="36" t="s">
        <v>248</v>
      </c>
    </row>
    <row r="18" spans="2:5" x14ac:dyDescent="0.3">
      <c r="C18" s="36" t="s">
        <v>331</v>
      </c>
      <c r="D18" s="36"/>
      <c r="E18" s="36" t="s">
        <v>248</v>
      </c>
    </row>
    <row r="19" spans="2:5" x14ac:dyDescent="0.3">
      <c r="C19" s="36" t="s">
        <v>313</v>
      </c>
      <c r="D19" s="76">
        <f>D18+D17</f>
        <v>0</v>
      </c>
      <c r="E19" s="36" t="s">
        <v>248</v>
      </c>
    </row>
    <row r="20" spans="2:5" x14ac:dyDescent="0.3">
      <c r="C20" s="36" t="s">
        <v>321</v>
      </c>
      <c r="D20" s="75"/>
      <c r="E20" s="36" t="s">
        <v>323</v>
      </c>
    </row>
    <row r="21" spans="2:5" x14ac:dyDescent="0.3">
      <c r="C21" s="79" t="s">
        <v>316</v>
      </c>
      <c r="D21" s="82">
        <f>D20*D19</f>
        <v>0</v>
      </c>
      <c r="E21" s="79" t="s">
        <v>324</v>
      </c>
    </row>
    <row r="23" spans="2:5" ht="18" x14ac:dyDescent="0.35">
      <c r="B23" s="106" t="s">
        <v>337</v>
      </c>
      <c r="C23" s="79"/>
      <c r="D23" s="82">
        <f>D21+D15+D8</f>
        <v>0</v>
      </c>
      <c r="E23" s="79" t="s">
        <v>324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F37"/>
  <sheetViews>
    <sheetView topLeftCell="A16" workbookViewId="0">
      <selection activeCell="D33" sqref="D33"/>
    </sheetView>
  </sheetViews>
  <sheetFormatPr defaultRowHeight="14.4" x14ac:dyDescent="0.3"/>
  <cols>
    <col min="2" max="2" width="17.6640625" bestFit="1" customWidth="1"/>
    <col min="3" max="3" width="11.33203125" bestFit="1" customWidth="1"/>
    <col min="4" max="4" width="13.6640625" style="75" bestFit="1" customWidth="1"/>
  </cols>
  <sheetData>
    <row r="3" spans="2:5" ht="15.6" x14ac:dyDescent="0.3">
      <c r="B3" s="105" t="s">
        <v>68</v>
      </c>
      <c r="C3" s="36" t="s">
        <v>327</v>
      </c>
    </row>
    <row r="4" spans="2:5" x14ac:dyDescent="0.3">
      <c r="C4" t="s">
        <v>317</v>
      </c>
    </row>
    <row r="5" spans="2:5" x14ac:dyDescent="0.3">
      <c r="C5" t="s">
        <v>318</v>
      </c>
      <c r="E5" s="36" t="s">
        <v>248</v>
      </c>
    </row>
    <row r="6" spans="2:5" x14ac:dyDescent="0.3">
      <c r="C6" s="36" t="s">
        <v>318</v>
      </c>
      <c r="E6" s="36" t="s">
        <v>248</v>
      </c>
    </row>
    <row r="7" spans="2:5" x14ac:dyDescent="0.3">
      <c r="C7" s="36" t="s">
        <v>318</v>
      </c>
      <c r="E7" s="36" t="s">
        <v>248</v>
      </c>
    </row>
    <row r="8" spans="2:5" x14ac:dyDescent="0.3">
      <c r="C8" s="36" t="s">
        <v>318</v>
      </c>
      <c r="E8" s="36" t="s">
        <v>248</v>
      </c>
    </row>
    <row r="9" spans="2:5" x14ac:dyDescent="0.3">
      <c r="C9" s="36" t="s">
        <v>318</v>
      </c>
      <c r="E9" s="36" t="s">
        <v>248</v>
      </c>
    </row>
    <row r="10" spans="2:5" x14ac:dyDescent="0.3">
      <c r="C10" t="s">
        <v>319</v>
      </c>
      <c r="E10" s="36" t="s">
        <v>248</v>
      </c>
    </row>
    <row r="11" spans="2:5" x14ac:dyDescent="0.3">
      <c r="C11" s="36" t="s">
        <v>319</v>
      </c>
      <c r="E11" s="36" t="s">
        <v>248</v>
      </c>
    </row>
    <row r="12" spans="2:5" x14ac:dyDescent="0.3">
      <c r="C12" s="36" t="s">
        <v>319</v>
      </c>
      <c r="E12" s="36" t="s">
        <v>248</v>
      </c>
    </row>
    <row r="13" spans="2:5" x14ac:dyDescent="0.3">
      <c r="C13" s="36" t="s">
        <v>319</v>
      </c>
      <c r="E13" s="36" t="s">
        <v>248</v>
      </c>
    </row>
    <row r="14" spans="2:5" x14ac:dyDescent="0.3">
      <c r="C14" s="36" t="s">
        <v>319</v>
      </c>
      <c r="E14" s="36" t="s">
        <v>248</v>
      </c>
    </row>
    <row r="15" spans="2:5" s="36" customFormat="1" x14ac:dyDescent="0.3">
      <c r="C15" s="36" t="s">
        <v>313</v>
      </c>
      <c r="D15" s="76">
        <f>SUM(D5:D14)</f>
        <v>0</v>
      </c>
      <c r="E15" s="36" t="s">
        <v>248</v>
      </c>
    </row>
    <row r="16" spans="2:5" s="36" customFormat="1" x14ac:dyDescent="0.3">
      <c r="C16" s="36" t="s">
        <v>321</v>
      </c>
      <c r="D16" s="75"/>
      <c r="E16" s="36" t="s">
        <v>323</v>
      </c>
    </row>
    <row r="17" spans="2:6" s="36" customFormat="1" x14ac:dyDescent="0.3">
      <c r="C17" s="79" t="s">
        <v>316</v>
      </c>
      <c r="D17" s="82">
        <f>D16*D15</f>
        <v>0</v>
      </c>
      <c r="E17" s="36" t="s">
        <v>324</v>
      </c>
    </row>
    <row r="18" spans="2:6" ht="15.6" x14ac:dyDescent="0.3">
      <c r="B18" s="105" t="s">
        <v>320</v>
      </c>
      <c r="C18" s="36" t="s">
        <v>326</v>
      </c>
    </row>
    <row r="19" spans="2:6" x14ac:dyDescent="0.3">
      <c r="C19" s="36" t="s">
        <v>329</v>
      </c>
      <c r="E19" s="36" t="s">
        <v>248</v>
      </c>
    </row>
    <row r="20" spans="2:6" x14ac:dyDescent="0.3">
      <c r="C20" s="36" t="s">
        <v>329</v>
      </c>
      <c r="E20" s="36" t="s">
        <v>248</v>
      </c>
    </row>
    <row r="21" spans="2:6" x14ac:dyDescent="0.3">
      <c r="C21" s="36" t="s">
        <v>329</v>
      </c>
      <c r="E21" s="36" t="s">
        <v>248</v>
      </c>
    </row>
    <row r="22" spans="2:6" x14ac:dyDescent="0.3">
      <c r="C22" s="36" t="s">
        <v>313</v>
      </c>
      <c r="D22" s="76">
        <f>SUM(D19:D21)</f>
        <v>0</v>
      </c>
      <c r="E22" t="s">
        <v>248</v>
      </c>
    </row>
    <row r="23" spans="2:6" x14ac:dyDescent="0.3">
      <c r="C23" s="36" t="s">
        <v>321</v>
      </c>
      <c r="E23" s="36" t="s">
        <v>323</v>
      </c>
    </row>
    <row r="24" spans="2:6" x14ac:dyDescent="0.3">
      <c r="C24" s="79" t="s">
        <v>316</v>
      </c>
      <c r="D24" s="82">
        <f>D23*D22</f>
        <v>0</v>
      </c>
      <c r="E24" s="36" t="s">
        <v>324</v>
      </c>
    </row>
    <row r="26" spans="2:6" ht="15.6" x14ac:dyDescent="0.3">
      <c r="B26" s="105" t="s">
        <v>322</v>
      </c>
    </row>
    <row r="27" spans="2:6" x14ac:dyDescent="0.3">
      <c r="C27" t="s">
        <v>329</v>
      </c>
      <c r="E27" s="36" t="s">
        <v>248</v>
      </c>
      <c r="F27" t="s">
        <v>325</v>
      </c>
    </row>
    <row r="28" spans="2:6" x14ac:dyDescent="0.3">
      <c r="C28" s="36" t="s">
        <v>313</v>
      </c>
      <c r="D28" s="76">
        <f>SUM(D25:D27)</f>
        <v>0</v>
      </c>
      <c r="E28" s="36" t="s">
        <v>248</v>
      </c>
    </row>
    <row r="29" spans="2:6" x14ac:dyDescent="0.3">
      <c r="C29" s="36" t="s">
        <v>321</v>
      </c>
      <c r="E29" s="36" t="s">
        <v>323</v>
      </c>
    </row>
    <row r="30" spans="2:6" x14ac:dyDescent="0.3">
      <c r="C30" s="79" t="s">
        <v>316</v>
      </c>
      <c r="D30" s="82">
        <f>D29*D28</f>
        <v>0</v>
      </c>
      <c r="E30" s="36" t="s">
        <v>324</v>
      </c>
    </row>
    <row r="31" spans="2:6" x14ac:dyDescent="0.3">
      <c r="B31" s="40" t="s">
        <v>328</v>
      </c>
    </row>
    <row r="32" spans="2:6" x14ac:dyDescent="0.3">
      <c r="C32" s="40" t="s">
        <v>313</v>
      </c>
      <c r="D32" s="76">
        <v>0</v>
      </c>
      <c r="E32" s="36" t="s">
        <v>248</v>
      </c>
    </row>
    <row r="33" spans="2:5" x14ac:dyDescent="0.3">
      <c r="C33" s="36" t="s">
        <v>321</v>
      </c>
      <c r="E33" s="36" t="s">
        <v>323</v>
      </c>
    </row>
    <row r="34" spans="2:5" x14ac:dyDescent="0.3">
      <c r="C34" s="79" t="s">
        <v>316</v>
      </c>
      <c r="D34" s="82">
        <f>D33*D32</f>
        <v>0</v>
      </c>
      <c r="E34" s="36" t="s">
        <v>324</v>
      </c>
    </row>
    <row r="37" spans="2:5" ht="18" x14ac:dyDescent="0.35">
      <c r="B37" s="106" t="s">
        <v>330</v>
      </c>
      <c r="C37" s="79"/>
      <c r="D37" s="82">
        <f>D34+D30+D24+D17</f>
        <v>0</v>
      </c>
      <c r="E37" s="36" t="s">
        <v>324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S46"/>
  <sheetViews>
    <sheetView topLeftCell="A31" workbookViewId="0">
      <selection activeCell="F44" sqref="F44:G45"/>
    </sheetView>
  </sheetViews>
  <sheetFormatPr defaultRowHeight="14.4" x14ac:dyDescent="0.3"/>
  <cols>
    <col min="3" max="3" width="10.44140625" bestFit="1" customWidth="1"/>
    <col min="4" max="4" width="34.5546875" bestFit="1" customWidth="1"/>
    <col min="6" max="6" width="14.33203125" customWidth="1"/>
    <col min="7" max="7" width="12.6640625" style="77" customWidth="1"/>
    <col min="8" max="8" width="15.6640625" style="75" customWidth="1"/>
    <col min="9" max="13" width="8.88671875" style="36"/>
    <col min="15" max="15" width="8.88671875" style="36"/>
    <col min="17" max="17" width="8.88671875" style="36"/>
  </cols>
  <sheetData>
    <row r="2" spans="3:19" x14ac:dyDescent="0.3">
      <c r="D2" t="s">
        <v>279</v>
      </c>
      <c r="E2" t="s">
        <v>280</v>
      </c>
      <c r="F2" t="s">
        <v>292</v>
      </c>
      <c r="G2" s="77" t="s">
        <v>293</v>
      </c>
      <c r="H2" s="75" t="s">
        <v>294</v>
      </c>
    </row>
    <row r="3" spans="3:19" x14ac:dyDescent="0.3">
      <c r="C3" s="40" t="s">
        <v>276</v>
      </c>
      <c r="D3" t="s">
        <v>71</v>
      </c>
      <c r="E3" t="s">
        <v>273</v>
      </c>
      <c r="F3" s="40"/>
      <c r="G3" s="78"/>
      <c r="H3" s="76">
        <f>F3*G3</f>
        <v>0</v>
      </c>
      <c r="I3" s="40"/>
    </row>
    <row r="4" spans="3:19" s="36" customFormat="1" x14ac:dyDescent="0.3">
      <c r="C4" s="40"/>
      <c r="D4" s="79" t="s">
        <v>45</v>
      </c>
      <c r="E4" s="80"/>
      <c r="F4" s="79"/>
      <c r="G4" s="81"/>
      <c r="H4" s="82">
        <f>H3</f>
        <v>0</v>
      </c>
      <c r="I4" s="40"/>
    </row>
    <row r="5" spans="3:19" s="36" customFormat="1" x14ac:dyDescent="0.3">
      <c r="C5" s="40" t="s">
        <v>277</v>
      </c>
      <c r="F5" s="40"/>
      <c r="G5" s="78"/>
      <c r="H5" s="76"/>
      <c r="I5" s="40"/>
    </row>
    <row r="6" spans="3:19" x14ac:dyDescent="0.3">
      <c r="D6" s="36" t="s">
        <v>255</v>
      </c>
      <c r="E6" t="s">
        <v>248</v>
      </c>
      <c r="F6" s="40"/>
      <c r="G6" s="78"/>
      <c r="H6" s="76">
        <f>F6*G6</f>
        <v>0</v>
      </c>
      <c r="I6" s="40"/>
      <c r="J6" s="40"/>
      <c r="K6" s="40"/>
      <c r="L6" s="40"/>
      <c r="M6" s="40"/>
    </row>
    <row r="7" spans="3:19" x14ac:dyDescent="0.3">
      <c r="D7" s="36" t="s">
        <v>250</v>
      </c>
      <c r="E7" t="s">
        <v>248</v>
      </c>
      <c r="F7" s="40"/>
      <c r="G7" s="78"/>
      <c r="H7" s="76">
        <f t="shared" ref="H7:H11" si="0">F7*G7</f>
        <v>0</v>
      </c>
      <c r="I7" s="40"/>
      <c r="J7" s="40" t="s">
        <v>249</v>
      </c>
      <c r="K7" s="40"/>
      <c r="L7" s="40"/>
      <c r="M7" s="40"/>
      <c r="N7">
        <v>290</v>
      </c>
    </row>
    <row r="8" spans="3:19" x14ac:dyDescent="0.3">
      <c r="D8" s="36" t="s">
        <v>251</v>
      </c>
      <c r="E8" t="s">
        <v>248</v>
      </c>
      <c r="F8" s="40"/>
      <c r="G8" s="78"/>
      <c r="H8" s="76">
        <f t="shared" si="0"/>
        <v>0</v>
      </c>
      <c r="I8" s="40"/>
      <c r="J8" s="40" t="s">
        <v>249</v>
      </c>
      <c r="K8" s="40"/>
      <c r="L8" s="40"/>
      <c r="M8" s="40"/>
      <c r="N8">
        <v>300</v>
      </c>
    </row>
    <row r="9" spans="3:19" x14ac:dyDescent="0.3">
      <c r="D9" s="36" t="s">
        <v>252</v>
      </c>
      <c r="E9" t="s">
        <v>248</v>
      </c>
      <c r="F9" s="40"/>
      <c r="G9" s="78"/>
      <c r="H9" s="76">
        <f t="shared" si="0"/>
        <v>0</v>
      </c>
      <c r="I9" s="40"/>
      <c r="J9" s="40" t="s">
        <v>249</v>
      </c>
      <c r="K9" s="40"/>
      <c r="L9" s="40"/>
      <c r="M9" s="40"/>
      <c r="N9">
        <v>292</v>
      </c>
    </row>
    <row r="10" spans="3:19" x14ac:dyDescent="0.3">
      <c r="D10" s="36" t="s">
        <v>253</v>
      </c>
      <c r="E10" t="s">
        <v>248</v>
      </c>
      <c r="F10" s="40"/>
      <c r="G10" s="78"/>
      <c r="H10" s="76">
        <f t="shared" si="0"/>
        <v>0</v>
      </c>
      <c r="I10" s="40"/>
      <c r="J10" s="40" t="s">
        <v>249</v>
      </c>
      <c r="K10" s="40"/>
      <c r="L10" s="40"/>
      <c r="M10" s="40"/>
      <c r="N10">
        <v>290</v>
      </c>
    </row>
    <row r="11" spans="3:19" x14ac:dyDescent="0.3">
      <c r="D11" s="36" t="s">
        <v>254</v>
      </c>
      <c r="E11" t="s">
        <v>248</v>
      </c>
      <c r="F11" s="40"/>
      <c r="G11" s="78"/>
      <c r="H11" s="76">
        <f t="shared" si="0"/>
        <v>0</v>
      </c>
      <c r="I11" s="40"/>
      <c r="J11" s="40" t="s">
        <v>249</v>
      </c>
      <c r="K11" s="40"/>
      <c r="L11" s="40"/>
      <c r="M11" s="40"/>
      <c r="N11">
        <v>280</v>
      </c>
      <c r="O11" s="36" t="s">
        <v>248</v>
      </c>
      <c r="P11" s="40"/>
      <c r="Q11" s="40"/>
    </row>
    <row r="12" spans="3:19" s="36" customFormat="1" x14ac:dyDescent="0.3">
      <c r="D12" s="79" t="s">
        <v>45</v>
      </c>
      <c r="E12" s="80"/>
      <c r="F12" s="79"/>
      <c r="G12" s="81"/>
      <c r="H12" s="82">
        <f>SUM(H6:H11)</f>
        <v>0</v>
      </c>
      <c r="I12" s="40"/>
      <c r="J12" s="40"/>
      <c r="K12" s="40"/>
      <c r="L12" s="40"/>
      <c r="M12" s="40"/>
      <c r="P12" s="40"/>
      <c r="Q12" s="40"/>
    </row>
    <row r="13" spans="3:19" s="36" customFormat="1" x14ac:dyDescent="0.3">
      <c r="C13" s="40" t="s">
        <v>278</v>
      </c>
      <c r="F13" s="40"/>
      <c r="G13" s="78"/>
      <c r="H13" s="76"/>
      <c r="I13" s="40"/>
      <c r="J13" s="40"/>
      <c r="K13" s="40"/>
      <c r="L13" s="40"/>
      <c r="M13" s="40"/>
      <c r="P13" s="40"/>
      <c r="Q13" s="40"/>
    </row>
    <row r="14" spans="3:19" x14ac:dyDescent="0.3">
      <c r="D14" t="s">
        <v>281</v>
      </c>
      <c r="E14" t="s">
        <v>249</v>
      </c>
      <c r="F14" s="40"/>
      <c r="G14" s="78"/>
      <c r="H14" s="76">
        <f>F14*G14</f>
        <v>0</v>
      </c>
      <c r="I14" s="40"/>
      <c r="J14" s="40" t="s">
        <v>249</v>
      </c>
      <c r="K14" s="40"/>
      <c r="L14" s="40"/>
      <c r="M14" s="40"/>
      <c r="N14">
        <v>2.85</v>
      </c>
      <c r="O14" s="36" t="s">
        <v>249</v>
      </c>
      <c r="P14">
        <v>0.4</v>
      </c>
      <c r="Q14" s="36" t="s">
        <v>249</v>
      </c>
      <c r="R14">
        <v>0.4</v>
      </c>
      <c r="S14" t="s">
        <v>249</v>
      </c>
    </row>
    <row r="15" spans="3:19" x14ac:dyDescent="0.3">
      <c r="D15" s="36" t="s">
        <v>282</v>
      </c>
      <c r="E15" t="s">
        <v>249</v>
      </c>
      <c r="F15" s="40"/>
      <c r="G15" s="78"/>
      <c r="H15" s="76">
        <f t="shared" ref="H15:H19" si="1">F15*G15</f>
        <v>0</v>
      </c>
      <c r="I15" s="40"/>
      <c r="J15" s="40" t="s">
        <v>249</v>
      </c>
      <c r="K15" s="40"/>
      <c r="L15" s="40"/>
      <c r="M15" s="40"/>
      <c r="N15">
        <v>3.75</v>
      </c>
      <c r="O15" s="36" t="s">
        <v>249</v>
      </c>
      <c r="P15">
        <v>0.4</v>
      </c>
      <c r="Q15" s="36" t="s">
        <v>249</v>
      </c>
      <c r="R15">
        <v>0.4</v>
      </c>
      <c r="S15" t="s">
        <v>249</v>
      </c>
    </row>
    <row r="16" spans="3:19" x14ac:dyDescent="0.3">
      <c r="D16" s="36" t="s">
        <v>283</v>
      </c>
      <c r="E16" t="s">
        <v>249</v>
      </c>
      <c r="F16" s="40"/>
      <c r="G16" s="78"/>
      <c r="H16" s="76">
        <f t="shared" si="1"/>
        <v>0</v>
      </c>
      <c r="I16" s="40"/>
      <c r="J16" s="40" t="s">
        <v>249</v>
      </c>
      <c r="K16" s="40"/>
      <c r="L16" s="40"/>
      <c r="M16" s="40"/>
      <c r="N16">
        <v>3.7</v>
      </c>
    </row>
    <row r="17" spans="3:14" x14ac:dyDescent="0.3">
      <c r="D17" s="36" t="s">
        <v>284</v>
      </c>
      <c r="E17" t="s">
        <v>249</v>
      </c>
      <c r="F17" s="40"/>
      <c r="G17" s="78"/>
      <c r="H17" s="76">
        <f t="shared" si="1"/>
        <v>0</v>
      </c>
      <c r="I17" s="40"/>
      <c r="J17" s="40" t="s">
        <v>249</v>
      </c>
      <c r="K17" s="40"/>
      <c r="L17" s="40"/>
      <c r="M17" s="40"/>
      <c r="N17">
        <v>3.35</v>
      </c>
    </row>
    <row r="18" spans="3:14" x14ac:dyDescent="0.3">
      <c r="D18" s="36" t="s">
        <v>285</v>
      </c>
      <c r="E18" t="s">
        <v>249</v>
      </c>
      <c r="F18" s="40"/>
      <c r="G18" s="78"/>
      <c r="H18" s="76">
        <f t="shared" si="1"/>
        <v>0</v>
      </c>
      <c r="I18" s="40"/>
      <c r="J18" s="40" t="s">
        <v>249</v>
      </c>
      <c r="K18" s="40"/>
      <c r="L18" s="40"/>
      <c r="M18" s="40"/>
      <c r="N18">
        <v>3.3</v>
      </c>
    </row>
    <row r="19" spans="3:14" x14ac:dyDescent="0.3">
      <c r="D19" s="36" t="s">
        <v>286</v>
      </c>
      <c r="E19" t="s">
        <v>249</v>
      </c>
      <c r="F19" s="40"/>
      <c r="G19" s="78"/>
      <c r="H19" s="76">
        <f t="shared" si="1"/>
        <v>0</v>
      </c>
      <c r="I19" s="40"/>
      <c r="J19" s="40" t="s">
        <v>249</v>
      </c>
      <c r="K19" s="40"/>
      <c r="L19" s="40"/>
      <c r="M19" s="40"/>
      <c r="N19">
        <v>3.35</v>
      </c>
    </row>
    <row r="20" spans="3:14" x14ac:dyDescent="0.3">
      <c r="D20" t="s">
        <v>287</v>
      </c>
      <c r="E20" t="s">
        <v>248</v>
      </c>
      <c r="F20" s="40"/>
      <c r="G20" s="78"/>
      <c r="H20" s="76">
        <f>F20*G20</f>
        <v>0</v>
      </c>
      <c r="I20" s="40"/>
    </row>
    <row r="21" spans="3:14" s="36" customFormat="1" x14ac:dyDescent="0.3">
      <c r="D21" s="79" t="s">
        <v>45</v>
      </c>
      <c r="E21" s="80"/>
      <c r="F21" s="79"/>
      <c r="G21" s="81"/>
      <c r="H21" s="82">
        <f>SUM(H14:H20)</f>
        <v>0</v>
      </c>
      <c r="I21" s="40"/>
    </row>
    <row r="22" spans="3:14" s="36" customFormat="1" x14ac:dyDescent="0.3">
      <c r="C22" s="40" t="s">
        <v>275</v>
      </c>
      <c r="F22" s="40"/>
      <c r="G22" s="78"/>
      <c r="H22" s="76"/>
      <c r="I22" s="40"/>
      <c r="J22" s="40"/>
      <c r="K22" s="40"/>
      <c r="L22" s="40"/>
      <c r="M22" s="40"/>
    </row>
    <row r="23" spans="3:14" x14ac:dyDescent="0.3">
      <c r="D23" s="36" t="s">
        <v>256</v>
      </c>
      <c r="E23" t="s">
        <v>248</v>
      </c>
      <c r="F23" s="40"/>
      <c r="G23" s="78"/>
      <c r="H23" s="76">
        <f t="shared" ref="H23:H28" si="2">F23*G23</f>
        <v>0</v>
      </c>
      <c r="I23" s="40"/>
    </row>
    <row r="24" spans="3:14" x14ac:dyDescent="0.3">
      <c r="D24" s="36" t="s">
        <v>257</v>
      </c>
      <c r="E24" t="s">
        <v>248</v>
      </c>
      <c r="F24" s="40"/>
      <c r="G24" s="78"/>
      <c r="H24" s="76">
        <f t="shared" si="2"/>
        <v>0</v>
      </c>
      <c r="I24" s="40"/>
    </row>
    <row r="25" spans="3:14" x14ac:dyDescent="0.3">
      <c r="D25" s="36" t="s">
        <v>258</v>
      </c>
      <c r="E25" t="s">
        <v>248</v>
      </c>
      <c r="F25" s="40"/>
      <c r="G25" s="78"/>
      <c r="H25" s="76">
        <f t="shared" si="2"/>
        <v>0</v>
      </c>
      <c r="I25" s="40"/>
    </row>
    <row r="26" spans="3:14" x14ac:dyDescent="0.3">
      <c r="D26" s="36" t="s">
        <v>259</v>
      </c>
      <c r="E26" s="36" t="s">
        <v>248</v>
      </c>
      <c r="F26" s="40"/>
      <c r="G26" s="78"/>
      <c r="H26" s="76">
        <f t="shared" si="2"/>
        <v>0</v>
      </c>
      <c r="I26" s="40"/>
    </row>
    <row r="27" spans="3:14" x14ac:dyDescent="0.3">
      <c r="D27" s="36" t="s">
        <v>260</v>
      </c>
      <c r="E27" s="36" t="s">
        <v>248</v>
      </c>
      <c r="F27" s="40"/>
      <c r="G27" s="78"/>
      <c r="H27" s="76">
        <f t="shared" si="2"/>
        <v>0</v>
      </c>
      <c r="I27" s="40"/>
    </row>
    <row r="28" spans="3:14" x14ac:dyDescent="0.3">
      <c r="D28" s="36" t="s">
        <v>261</v>
      </c>
      <c r="E28" s="36" t="s">
        <v>248</v>
      </c>
      <c r="F28" s="40"/>
      <c r="G28" s="78"/>
      <c r="H28" s="76">
        <f t="shared" si="2"/>
        <v>0</v>
      </c>
      <c r="I28" s="40"/>
    </row>
    <row r="29" spans="3:14" s="36" customFormat="1" x14ac:dyDescent="0.3">
      <c r="D29" s="79" t="s">
        <v>45</v>
      </c>
      <c r="E29" s="80"/>
      <c r="F29" s="79"/>
      <c r="G29" s="81"/>
      <c r="H29" s="82">
        <f>SUM(H24:H28)</f>
        <v>0</v>
      </c>
      <c r="I29" s="40"/>
    </row>
    <row r="30" spans="3:14" s="36" customFormat="1" x14ac:dyDescent="0.3">
      <c r="C30" s="40" t="s">
        <v>274</v>
      </c>
      <c r="F30" s="40"/>
      <c r="G30" s="78"/>
      <c r="H30" s="76"/>
      <c r="I30" s="40"/>
    </row>
    <row r="31" spans="3:14" x14ac:dyDescent="0.3">
      <c r="D31" t="s">
        <v>262</v>
      </c>
      <c r="E31" s="36" t="s">
        <v>248</v>
      </c>
      <c r="F31" s="40"/>
      <c r="G31" s="78"/>
      <c r="H31" s="76">
        <f>F31*G31</f>
        <v>0</v>
      </c>
      <c r="I31" s="40"/>
    </row>
    <row r="32" spans="3:14" x14ac:dyDescent="0.3">
      <c r="D32" s="36" t="s">
        <v>263</v>
      </c>
      <c r="E32" t="s">
        <v>248</v>
      </c>
      <c r="F32" s="40"/>
      <c r="G32" s="78"/>
      <c r="H32" s="76">
        <f t="shared" ref="H32:H41" si="3">F32*G32</f>
        <v>0</v>
      </c>
      <c r="I32" s="40"/>
      <c r="N32">
        <v>47.1</v>
      </c>
    </row>
    <row r="33" spans="3:9" x14ac:dyDescent="0.3">
      <c r="D33" s="36" t="s">
        <v>264</v>
      </c>
      <c r="E33" t="s">
        <v>248</v>
      </c>
      <c r="F33" s="40"/>
      <c r="G33" s="78"/>
      <c r="H33" s="76">
        <f t="shared" si="3"/>
        <v>0</v>
      </c>
      <c r="I33" s="40"/>
    </row>
    <row r="34" spans="3:9" x14ac:dyDescent="0.3">
      <c r="D34" s="36" t="s">
        <v>265</v>
      </c>
      <c r="E34" s="36" t="s">
        <v>248</v>
      </c>
      <c r="F34" s="40"/>
      <c r="G34" s="78"/>
      <c r="H34" s="76">
        <f t="shared" si="3"/>
        <v>0</v>
      </c>
      <c r="I34" s="40"/>
    </row>
    <row r="35" spans="3:9" x14ac:dyDescent="0.3">
      <c r="D35" s="36" t="s">
        <v>266</v>
      </c>
      <c r="E35" s="36" t="s">
        <v>248</v>
      </c>
      <c r="F35" s="40"/>
      <c r="G35" s="78"/>
      <c r="H35" s="76">
        <f t="shared" si="3"/>
        <v>0</v>
      </c>
      <c r="I35" s="40"/>
    </row>
    <row r="36" spans="3:9" x14ac:dyDescent="0.3">
      <c r="D36" s="36" t="s">
        <v>267</v>
      </c>
      <c r="E36" t="s">
        <v>248</v>
      </c>
      <c r="F36" s="40"/>
      <c r="G36" s="78"/>
      <c r="H36" s="76">
        <f t="shared" si="3"/>
        <v>0</v>
      </c>
      <c r="I36" s="40"/>
    </row>
    <row r="37" spans="3:9" x14ac:dyDescent="0.3">
      <c r="D37" s="36" t="s">
        <v>268</v>
      </c>
      <c r="E37" t="s">
        <v>248</v>
      </c>
      <c r="F37" s="40"/>
      <c r="G37" s="78"/>
      <c r="H37" s="76">
        <f t="shared" si="3"/>
        <v>0</v>
      </c>
      <c r="I37" s="40"/>
    </row>
    <row r="38" spans="3:9" s="36" customFormat="1" x14ac:dyDescent="0.3">
      <c r="D38" s="36" t="s">
        <v>269</v>
      </c>
      <c r="E38" s="36" t="s">
        <v>248</v>
      </c>
      <c r="F38" s="40"/>
      <c r="G38" s="78"/>
      <c r="H38" s="76">
        <f t="shared" si="3"/>
        <v>0</v>
      </c>
      <c r="I38" s="40"/>
    </row>
    <row r="39" spans="3:9" x14ac:dyDescent="0.3">
      <c r="D39" s="36" t="s">
        <v>270</v>
      </c>
      <c r="E39" t="s">
        <v>248</v>
      </c>
      <c r="F39" s="40"/>
      <c r="G39" s="78"/>
      <c r="H39" s="76">
        <f t="shared" si="3"/>
        <v>0</v>
      </c>
      <c r="I39" s="40"/>
    </row>
    <row r="40" spans="3:9" x14ac:dyDescent="0.3">
      <c r="D40" s="36" t="s">
        <v>272</v>
      </c>
      <c r="E40" s="36" t="s">
        <v>248</v>
      </c>
      <c r="F40" s="40"/>
      <c r="G40" s="78"/>
      <c r="H40" s="76">
        <f t="shared" si="3"/>
        <v>0</v>
      </c>
      <c r="I40" s="40"/>
    </row>
    <row r="41" spans="3:9" x14ac:dyDescent="0.3">
      <c r="D41" t="s">
        <v>271</v>
      </c>
      <c r="E41" t="s">
        <v>248</v>
      </c>
      <c r="F41" s="40"/>
      <c r="G41" s="78"/>
      <c r="H41" s="76">
        <f t="shared" si="3"/>
        <v>0</v>
      </c>
      <c r="I41" s="40"/>
    </row>
    <row r="42" spans="3:9" x14ac:dyDescent="0.3">
      <c r="D42" s="79" t="s">
        <v>45</v>
      </c>
      <c r="E42" s="80"/>
      <c r="F42" s="80"/>
      <c r="G42" s="83"/>
      <c r="H42" s="82">
        <f>SUM(H31:H41)</f>
        <v>0</v>
      </c>
    </row>
    <row r="43" spans="3:9" x14ac:dyDescent="0.3">
      <c r="C43" s="74" t="s">
        <v>288</v>
      </c>
    </row>
    <row r="44" spans="3:9" x14ac:dyDescent="0.3">
      <c r="D44" s="74" t="s">
        <v>289</v>
      </c>
      <c r="E44" t="s">
        <v>291</v>
      </c>
      <c r="F44" s="40"/>
      <c r="G44" s="78"/>
      <c r="H44" s="76">
        <f t="shared" ref="H44:H45" si="4">F44*G44</f>
        <v>0</v>
      </c>
    </row>
    <row r="45" spans="3:9" x14ac:dyDescent="0.3">
      <c r="C45" s="36"/>
      <c r="D45" s="74" t="s">
        <v>290</v>
      </c>
      <c r="E45" t="s">
        <v>291</v>
      </c>
      <c r="F45" s="40"/>
      <c r="G45" s="78"/>
      <c r="H45" s="76">
        <f t="shared" si="4"/>
        <v>0</v>
      </c>
    </row>
    <row r="46" spans="3:9" x14ac:dyDescent="0.3">
      <c r="D46" s="79" t="s">
        <v>45</v>
      </c>
      <c r="E46" s="80"/>
      <c r="F46" s="80"/>
      <c r="G46" s="83"/>
      <c r="H46" s="82">
        <f>SUM(H44:H45)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5:P27"/>
  <sheetViews>
    <sheetView topLeftCell="A7" workbookViewId="0">
      <selection activeCell="O29" sqref="O29"/>
    </sheetView>
  </sheetViews>
  <sheetFormatPr defaultColWidth="9.109375" defaultRowHeight="14.4" x14ac:dyDescent="0.3"/>
  <cols>
    <col min="1" max="2" width="9.109375" style="36"/>
    <col min="3" max="3" width="17.5546875" style="36" customWidth="1"/>
    <col min="4" max="4" width="41.88671875" style="36" bestFit="1" customWidth="1"/>
    <col min="5" max="5" width="9.109375" style="36"/>
    <col min="6" max="9" width="0" style="36" hidden="1" customWidth="1"/>
    <col min="10" max="10" width="10.33203125" style="110" bestFit="1" customWidth="1"/>
    <col min="11" max="11" width="11.33203125" style="75" bestFit="1" customWidth="1"/>
    <col min="12" max="12" width="15.33203125" style="75" customWidth="1"/>
    <col min="13" max="16384" width="9.109375" style="36"/>
  </cols>
  <sheetData>
    <row r="5" spans="3:13" x14ac:dyDescent="0.3">
      <c r="C5" s="41">
        <v>44405</v>
      </c>
      <c r="D5" s="40" t="s">
        <v>46</v>
      </c>
    </row>
    <row r="6" spans="3:13" x14ac:dyDescent="0.3">
      <c r="C6" s="36" t="s">
        <v>47</v>
      </c>
      <c r="D6" s="37"/>
    </row>
    <row r="7" spans="3:13" x14ac:dyDescent="0.3">
      <c r="C7" s="36" t="s">
        <v>48</v>
      </c>
      <c r="D7" s="36" t="s">
        <v>49</v>
      </c>
      <c r="E7" s="36" t="s">
        <v>280</v>
      </c>
      <c r="F7" s="36" t="s">
        <v>50</v>
      </c>
      <c r="G7" s="36" t="s">
        <v>51</v>
      </c>
      <c r="H7" s="36" t="s">
        <v>52</v>
      </c>
      <c r="I7" s="36" t="s">
        <v>53</v>
      </c>
      <c r="J7" s="110" t="s">
        <v>315</v>
      </c>
      <c r="K7" s="75" t="s">
        <v>321</v>
      </c>
      <c r="L7" s="75" t="s">
        <v>45</v>
      </c>
    </row>
    <row r="8" spans="3:13" x14ac:dyDescent="0.3">
      <c r="C8" s="40" t="s">
        <v>342</v>
      </c>
    </row>
    <row r="9" spans="3:13" x14ac:dyDescent="0.3">
      <c r="C9" s="40"/>
      <c r="D9" s="36" t="s">
        <v>54</v>
      </c>
      <c r="E9" s="36" t="s">
        <v>161</v>
      </c>
      <c r="F9" s="36">
        <v>2</v>
      </c>
      <c r="G9" s="36">
        <v>600</v>
      </c>
      <c r="H9" s="36">
        <v>3118</v>
      </c>
      <c r="I9" s="36">
        <v>36.58</v>
      </c>
      <c r="L9" s="110">
        <f t="shared" ref="L9:L12" si="0">J9*K9</f>
        <v>0</v>
      </c>
      <c r="M9" s="36" t="s">
        <v>338</v>
      </c>
    </row>
    <row r="10" spans="3:13" x14ac:dyDescent="0.3">
      <c r="C10" s="40"/>
      <c r="D10" s="36" t="s">
        <v>55</v>
      </c>
      <c r="E10" s="36" t="s">
        <v>161</v>
      </c>
      <c r="F10" s="36">
        <v>4</v>
      </c>
      <c r="G10" s="36">
        <v>350</v>
      </c>
      <c r="H10" s="37">
        <v>18518</v>
      </c>
      <c r="I10" s="37">
        <v>29.78</v>
      </c>
      <c r="L10" s="110">
        <f t="shared" si="0"/>
        <v>0</v>
      </c>
      <c r="M10" s="36" t="s">
        <v>340</v>
      </c>
    </row>
    <row r="11" spans="3:13" x14ac:dyDescent="0.3">
      <c r="C11" s="40"/>
      <c r="D11" s="36" t="s">
        <v>56</v>
      </c>
      <c r="E11" s="36" t="s">
        <v>161</v>
      </c>
      <c r="F11" s="37">
        <v>65</v>
      </c>
      <c r="G11" s="39">
        <v>450</v>
      </c>
      <c r="H11" s="37">
        <v>1448708</v>
      </c>
      <c r="I11" s="37">
        <v>1507.61</v>
      </c>
      <c r="L11" s="110">
        <f t="shared" si="0"/>
        <v>0</v>
      </c>
      <c r="M11" s="36" t="s">
        <v>341</v>
      </c>
    </row>
    <row r="12" spans="3:13" x14ac:dyDescent="0.3">
      <c r="C12" s="40"/>
      <c r="D12" s="36" t="s">
        <v>57</v>
      </c>
      <c r="E12" s="36" t="s">
        <v>161</v>
      </c>
      <c r="F12" s="36">
        <v>39</v>
      </c>
      <c r="G12" s="36">
        <v>400</v>
      </c>
      <c r="H12" s="37">
        <v>576944</v>
      </c>
      <c r="I12" s="37">
        <v>804.58</v>
      </c>
      <c r="L12" s="110">
        <f t="shared" si="0"/>
        <v>0</v>
      </c>
      <c r="M12" s="36" t="s">
        <v>339</v>
      </c>
    </row>
    <row r="13" spans="3:13" x14ac:dyDescent="0.3">
      <c r="C13" s="40"/>
      <c r="D13" s="79" t="s">
        <v>45</v>
      </c>
      <c r="E13" s="113"/>
      <c r="F13" s="113"/>
      <c r="G13" s="113"/>
      <c r="H13" s="113"/>
      <c r="I13" s="113"/>
      <c r="J13" s="114"/>
      <c r="K13" s="115"/>
      <c r="L13" s="82">
        <f>SUM(L9:L12)</f>
        <v>0</v>
      </c>
    </row>
    <row r="14" spans="3:13" x14ac:dyDescent="0.3">
      <c r="C14" s="40" t="s">
        <v>343</v>
      </c>
    </row>
    <row r="15" spans="3:13" x14ac:dyDescent="0.3">
      <c r="C15" s="40"/>
      <c r="D15" s="36" t="s">
        <v>58</v>
      </c>
      <c r="E15" s="36" t="s">
        <v>161</v>
      </c>
      <c r="F15" s="36">
        <v>110</v>
      </c>
      <c r="G15" s="36">
        <v>140</v>
      </c>
      <c r="H15" s="37">
        <v>664480</v>
      </c>
      <c r="I15" s="37">
        <v>363.03</v>
      </c>
      <c r="L15" s="110">
        <f t="shared" ref="L15:L16" si="1">J15*K15</f>
        <v>0</v>
      </c>
    </row>
    <row r="16" spans="3:13" x14ac:dyDescent="0.3">
      <c r="C16" s="40"/>
      <c r="D16" s="36" t="s">
        <v>59</v>
      </c>
      <c r="E16" s="36" t="s">
        <v>161</v>
      </c>
      <c r="F16" s="36">
        <v>12</v>
      </c>
      <c r="G16" s="36">
        <v>240</v>
      </c>
      <c r="H16" s="36">
        <v>19714</v>
      </c>
      <c r="I16" s="37">
        <v>17</v>
      </c>
      <c r="L16" s="110">
        <f t="shared" si="1"/>
        <v>0</v>
      </c>
    </row>
    <row r="17" spans="3:16" x14ac:dyDescent="0.3">
      <c r="C17" s="40"/>
      <c r="D17" s="79" t="s">
        <v>45</v>
      </c>
      <c r="E17" s="113"/>
      <c r="F17" s="113"/>
      <c r="G17" s="113"/>
      <c r="H17" s="113"/>
      <c r="I17" s="113"/>
      <c r="J17" s="114"/>
      <c r="K17" s="115"/>
      <c r="L17" s="82">
        <f>L16+L15</f>
        <v>0</v>
      </c>
    </row>
    <row r="18" spans="3:16" x14ac:dyDescent="0.3">
      <c r="C18" s="40" t="s">
        <v>344</v>
      </c>
      <c r="I18" s="37"/>
      <c r="P18" s="36" t="s">
        <v>347</v>
      </c>
    </row>
    <row r="19" spans="3:16" x14ac:dyDescent="0.3">
      <c r="C19" s="40"/>
      <c r="D19" s="36" t="s">
        <v>61</v>
      </c>
      <c r="E19" s="36" t="s">
        <v>161</v>
      </c>
      <c r="F19" s="36">
        <v>622</v>
      </c>
      <c r="G19" s="36">
        <v>150</v>
      </c>
      <c r="H19" s="37">
        <v>2496267</v>
      </c>
      <c r="I19" s="37">
        <v>1349.71</v>
      </c>
      <c r="L19" s="110">
        <f t="shared" ref="L19:L23" si="2">J19*K19</f>
        <v>0</v>
      </c>
      <c r="P19" s="36" t="s">
        <v>348</v>
      </c>
    </row>
    <row r="20" spans="3:16" x14ac:dyDescent="0.3">
      <c r="C20" s="40"/>
      <c r="D20" s="36" t="s">
        <v>62</v>
      </c>
      <c r="E20" s="36" t="s">
        <v>161</v>
      </c>
      <c r="F20" s="36">
        <v>100</v>
      </c>
      <c r="G20" s="36">
        <v>250</v>
      </c>
      <c r="H20" s="37">
        <v>333219</v>
      </c>
      <c r="I20" s="37">
        <v>301.87</v>
      </c>
      <c r="L20" s="110">
        <f t="shared" si="2"/>
        <v>0</v>
      </c>
      <c r="P20" s="36" t="s">
        <v>349</v>
      </c>
    </row>
    <row r="21" spans="3:16" x14ac:dyDescent="0.3">
      <c r="C21" s="40"/>
      <c r="D21" s="36" t="s">
        <v>63</v>
      </c>
      <c r="E21" s="36" t="s">
        <v>161</v>
      </c>
      <c r="F21" s="36">
        <v>42</v>
      </c>
      <c r="G21" s="39">
        <v>150</v>
      </c>
      <c r="H21" s="36">
        <v>125754</v>
      </c>
      <c r="I21" s="36">
        <v>71.36</v>
      </c>
      <c r="L21" s="110">
        <f t="shared" si="2"/>
        <v>0</v>
      </c>
    </row>
    <row r="22" spans="3:16" x14ac:dyDescent="0.3">
      <c r="C22" s="40"/>
      <c r="D22" s="36" t="s">
        <v>64</v>
      </c>
      <c r="E22" s="36" t="s">
        <v>161</v>
      </c>
      <c r="F22" s="36">
        <v>308</v>
      </c>
      <c r="G22" s="36">
        <v>100</v>
      </c>
      <c r="H22" s="36">
        <v>263931</v>
      </c>
      <c r="I22" s="36">
        <v>84.31</v>
      </c>
      <c r="L22" s="110">
        <f t="shared" si="2"/>
        <v>0</v>
      </c>
    </row>
    <row r="23" spans="3:16" x14ac:dyDescent="0.3">
      <c r="C23" s="40"/>
      <c r="D23" s="112" t="s">
        <v>65</v>
      </c>
      <c r="E23" s="36" t="s">
        <v>161</v>
      </c>
      <c r="F23" s="37">
        <v>5</v>
      </c>
      <c r="L23" s="110">
        <f t="shared" si="2"/>
        <v>0</v>
      </c>
    </row>
    <row r="24" spans="3:16" x14ac:dyDescent="0.3">
      <c r="C24" s="40"/>
      <c r="D24" s="79" t="s">
        <v>45</v>
      </c>
      <c r="E24" s="113"/>
      <c r="F24" s="113"/>
      <c r="G24" s="113"/>
      <c r="H24" s="113"/>
      <c r="I24" s="113"/>
      <c r="J24" s="114"/>
      <c r="K24" s="115"/>
      <c r="L24" s="82">
        <f>SUM(L19:L23)</f>
        <v>0</v>
      </c>
    </row>
    <row r="25" spans="3:16" x14ac:dyDescent="0.3">
      <c r="C25" s="40" t="s">
        <v>345</v>
      </c>
      <c r="K25" s="110"/>
      <c r="L25" s="110"/>
      <c r="M25" s="110"/>
    </row>
    <row r="26" spans="3:16" x14ac:dyDescent="0.3">
      <c r="C26" s="38"/>
      <c r="D26" s="111" t="s">
        <v>60</v>
      </c>
      <c r="E26" s="110" t="s">
        <v>346</v>
      </c>
      <c r="F26" s="38"/>
      <c r="G26" s="38"/>
      <c r="H26" s="38"/>
      <c r="I26" s="38"/>
      <c r="K26" s="110"/>
      <c r="L26" s="110">
        <f>J26*K26</f>
        <v>0</v>
      </c>
      <c r="M26" s="110"/>
    </row>
    <row r="27" spans="3:16" x14ac:dyDescent="0.3">
      <c r="D27" s="79" t="s">
        <v>45</v>
      </c>
      <c r="E27" s="113"/>
      <c r="F27" s="113"/>
      <c r="G27" s="113"/>
      <c r="H27" s="113"/>
      <c r="I27" s="113"/>
      <c r="J27" s="114"/>
      <c r="K27" s="115"/>
      <c r="L27" s="82">
        <f>L26</f>
        <v>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tabColor rgb="FFFFC000"/>
  </sheetPr>
  <dimension ref="A1:J525"/>
  <sheetViews>
    <sheetView topLeftCell="B1" workbookViewId="0">
      <selection activeCell="J3" sqref="J3:J8"/>
    </sheetView>
  </sheetViews>
  <sheetFormatPr defaultColWidth="8.88671875" defaultRowHeight="12.6" x14ac:dyDescent="0.25"/>
  <cols>
    <col min="1" max="1" width="4.5546875" style="116" bestFit="1" customWidth="1"/>
    <col min="2" max="2" width="18.5546875" style="116" bestFit="1" customWidth="1"/>
    <col min="3" max="3" width="67.33203125" style="116" bestFit="1" customWidth="1"/>
    <col min="4" max="4" width="8.6640625" style="116" bestFit="1" customWidth="1"/>
    <col min="5" max="5" width="29.33203125" style="116" bestFit="1" customWidth="1"/>
    <col min="6" max="6" width="10.6640625" style="116" bestFit="1" customWidth="1"/>
    <col min="7" max="7" width="32.5546875" style="116" customWidth="1"/>
    <col min="8" max="8" width="52.33203125" style="116" bestFit="1" customWidth="1"/>
    <col min="9" max="9" width="30.33203125" style="116" bestFit="1" customWidth="1"/>
    <col min="10" max="10" width="7.88671875" style="116" bestFit="1" customWidth="1"/>
    <col min="11" max="16384" width="8.88671875" style="116"/>
  </cols>
  <sheetData>
    <row r="1" spans="1:10" x14ac:dyDescent="0.25">
      <c r="A1" s="116" t="s">
        <v>1100</v>
      </c>
      <c r="B1" s="117" t="s">
        <v>351</v>
      </c>
      <c r="C1" s="117" t="s">
        <v>352</v>
      </c>
      <c r="D1" s="117" t="s">
        <v>1058</v>
      </c>
      <c r="E1" s="117" t="s">
        <v>1059</v>
      </c>
      <c r="F1" s="117" t="s">
        <v>1060</v>
      </c>
      <c r="G1" s="117" t="s">
        <v>1061</v>
      </c>
      <c r="H1" s="117" t="s">
        <v>354</v>
      </c>
      <c r="I1" s="117" t="s">
        <v>355</v>
      </c>
      <c r="J1" s="117" t="s">
        <v>1062</v>
      </c>
    </row>
    <row r="2" spans="1:10" hidden="1" x14ac:dyDescent="0.25">
      <c r="A2" s="116" t="s">
        <v>319</v>
      </c>
      <c r="B2" s="117" t="s">
        <v>356</v>
      </c>
      <c r="C2" s="117" t="s">
        <v>357</v>
      </c>
      <c r="D2" s="117">
        <v>26.1</v>
      </c>
      <c r="E2" s="117" t="s">
        <v>1063</v>
      </c>
      <c r="G2" s="117" t="s">
        <v>1064</v>
      </c>
      <c r="H2" s="117" t="s">
        <v>358</v>
      </c>
      <c r="I2" s="117" t="s">
        <v>358</v>
      </c>
      <c r="J2" s="117">
        <v>22.84</v>
      </c>
    </row>
    <row r="3" spans="1:10" x14ac:dyDescent="0.25">
      <c r="A3" s="116" t="s">
        <v>319</v>
      </c>
      <c r="B3" s="117" t="s">
        <v>359</v>
      </c>
      <c r="C3" s="117" t="s">
        <v>360</v>
      </c>
      <c r="D3" s="117"/>
      <c r="E3" s="117" t="s">
        <v>361</v>
      </c>
      <c r="F3" s="117" t="s">
        <v>18</v>
      </c>
      <c r="G3" s="117" t="s">
        <v>358</v>
      </c>
      <c r="H3" s="117" t="s">
        <v>361</v>
      </c>
      <c r="I3" s="117" t="s">
        <v>358</v>
      </c>
      <c r="J3" s="117"/>
    </row>
    <row r="4" spans="1:10" x14ac:dyDescent="0.25">
      <c r="A4" s="116" t="s">
        <v>319</v>
      </c>
      <c r="B4" s="117" t="s">
        <v>362</v>
      </c>
      <c r="C4" s="117" t="s">
        <v>363</v>
      </c>
      <c r="D4" s="117"/>
      <c r="E4" s="117" t="s">
        <v>361</v>
      </c>
      <c r="F4" s="117" t="s">
        <v>18</v>
      </c>
      <c r="G4" s="117" t="s">
        <v>358</v>
      </c>
      <c r="H4" s="117" t="s">
        <v>361</v>
      </c>
      <c r="I4" s="117" t="s">
        <v>358</v>
      </c>
      <c r="J4" s="117"/>
    </row>
    <row r="5" spans="1:10" x14ac:dyDescent="0.25">
      <c r="A5" s="116" t="s">
        <v>319</v>
      </c>
      <c r="B5" s="117" t="s">
        <v>364</v>
      </c>
      <c r="C5" s="117" t="s">
        <v>365</v>
      </c>
      <c r="D5" s="117"/>
      <c r="E5" s="117" t="s">
        <v>361</v>
      </c>
      <c r="F5" s="116" t="s">
        <v>18</v>
      </c>
      <c r="G5" s="117" t="s">
        <v>358</v>
      </c>
      <c r="H5" s="117" t="s">
        <v>361</v>
      </c>
      <c r="I5" s="117" t="s">
        <v>358</v>
      </c>
      <c r="J5" s="117"/>
    </row>
    <row r="6" spans="1:10" hidden="1" x14ac:dyDescent="0.25">
      <c r="A6" s="116" t="s">
        <v>319</v>
      </c>
      <c r="B6" s="117" t="s">
        <v>366</v>
      </c>
      <c r="C6" s="117" t="s">
        <v>367</v>
      </c>
      <c r="D6" s="117">
        <v>4.83</v>
      </c>
      <c r="E6" s="117" t="s">
        <v>1065</v>
      </c>
      <c r="G6" s="117" t="s">
        <v>358</v>
      </c>
      <c r="H6" s="117" t="s">
        <v>358</v>
      </c>
      <c r="I6" s="117" t="s">
        <v>358</v>
      </c>
      <c r="J6" s="117">
        <v>9.0399999999999991</v>
      </c>
    </row>
    <row r="7" spans="1:10" x14ac:dyDescent="0.25">
      <c r="A7" s="116" t="s">
        <v>319</v>
      </c>
      <c r="B7" s="117" t="s">
        <v>1132</v>
      </c>
      <c r="C7" s="117" t="s">
        <v>1134</v>
      </c>
      <c r="D7" s="117"/>
      <c r="E7" s="117" t="s">
        <v>361</v>
      </c>
      <c r="F7" s="116" t="s">
        <v>18</v>
      </c>
      <c r="G7" s="117" t="s">
        <v>358</v>
      </c>
      <c r="H7" s="117" t="s">
        <v>361</v>
      </c>
      <c r="I7" s="117" t="s">
        <v>358</v>
      </c>
      <c r="J7" s="117"/>
    </row>
    <row r="8" spans="1:10" x14ac:dyDescent="0.25">
      <c r="A8" s="116" t="s">
        <v>319</v>
      </c>
      <c r="B8" s="117" t="s">
        <v>1133</v>
      </c>
      <c r="C8" s="117" t="s">
        <v>1135</v>
      </c>
      <c r="D8" s="117"/>
      <c r="E8" s="117" t="s">
        <v>361</v>
      </c>
      <c r="F8" s="116" t="s">
        <v>18</v>
      </c>
      <c r="G8" s="117" t="s">
        <v>358</v>
      </c>
      <c r="H8" s="117" t="s">
        <v>361</v>
      </c>
      <c r="I8" s="117" t="s">
        <v>358</v>
      </c>
      <c r="J8" s="117"/>
    </row>
    <row r="9" spans="1:10" hidden="1" x14ac:dyDescent="0.25">
      <c r="A9" s="116" t="s">
        <v>318</v>
      </c>
      <c r="B9" s="117" t="s">
        <v>368</v>
      </c>
      <c r="C9" s="117" t="s">
        <v>369</v>
      </c>
      <c r="D9" s="117">
        <v>56.9</v>
      </c>
      <c r="E9" s="117" t="s">
        <v>1066</v>
      </c>
      <c r="F9" s="117" t="s">
        <v>15</v>
      </c>
      <c r="G9" s="117" t="s">
        <v>358</v>
      </c>
      <c r="H9" s="117" t="s">
        <v>370</v>
      </c>
      <c r="I9" s="117" t="s">
        <v>371</v>
      </c>
      <c r="J9" s="117">
        <v>41.81</v>
      </c>
    </row>
    <row r="10" spans="1:10" hidden="1" x14ac:dyDescent="0.25">
      <c r="A10" s="116" t="s">
        <v>318</v>
      </c>
      <c r="B10" s="117" t="s">
        <v>372</v>
      </c>
      <c r="C10" s="117" t="s">
        <v>373</v>
      </c>
      <c r="D10" s="117">
        <v>25.6</v>
      </c>
      <c r="E10" s="117" t="s">
        <v>1066</v>
      </c>
      <c r="F10" s="117" t="s">
        <v>1067</v>
      </c>
      <c r="G10" s="117" t="s">
        <v>358</v>
      </c>
      <c r="H10" s="117" t="s">
        <v>374</v>
      </c>
      <c r="I10" s="117" t="s">
        <v>358</v>
      </c>
      <c r="J10" s="117">
        <v>22.4</v>
      </c>
    </row>
    <row r="11" spans="1:10" hidden="1" x14ac:dyDescent="0.25">
      <c r="A11" s="116" t="s">
        <v>318</v>
      </c>
      <c r="B11" s="117" t="s">
        <v>375</v>
      </c>
      <c r="C11" s="117" t="s">
        <v>376</v>
      </c>
      <c r="D11" s="117">
        <v>6.38</v>
      </c>
      <c r="E11" s="117" t="s">
        <v>1065</v>
      </c>
      <c r="F11" s="117" t="s">
        <v>358</v>
      </c>
      <c r="G11" s="117" t="s">
        <v>358</v>
      </c>
      <c r="I11" s="117" t="s">
        <v>358</v>
      </c>
      <c r="J11" s="117">
        <v>10.199999999999999</v>
      </c>
    </row>
    <row r="12" spans="1:10" hidden="1" x14ac:dyDescent="0.25">
      <c r="A12" s="116" t="s">
        <v>318</v>
      </c>
      <c r="B12" s="117" t="s">
        <v>377</v>
      </c>
      <c r="C12" s="117" t="s">
        <v>378</v>
      </c>
      <c r="D12" s="117">
        <v>15.66</v>
      </c>
      <c r="E12" s="117" t="s">
        <v>1065</v>
      </c>
      <c r="F12" s="117" t="s">
        <v>358</v>
      </c>
      <c r="G12" s="117" t="s">
        <v>358</v>
      </c>
      <c r="H12" s="117" t="s">
        <v>374</v>
      </c>
      <c r="I12" s="117" t="s">
        <v>358</v>
      </c>
      <c r="J12" s="117">
        <v>16.3</v>
      </c>
    </row>
    <row r="13" spans="1:10" hidden="1" x14ac:dyDescent="0.25">
      <c r="A13" s="116" t="s">
        <v>318</v>
      </c>
      <c r="B13" s="117" t="s">
        <v>379</v>
      </c>
      <c r="C13" s="117" t="s">
        <v>357</v>
      </c>
      <c r="D13" s="117">
        <v>26.1</v>
      </c>
      <c r="E13" s="117" t="s">
        <v>1063</v>
      </c>
      <c r="F13" s="117" t="s">
        <v>358</v>
      </c>
      <c r="G13" s="117" t="s">
        <v>1068</v>
      </c>
      <c r="I13" s="117" t="s">
        <v>358</v>
      </c>
      <c r="J13" s="117">
        <v>22.84</v>
      </c>
    </row>
    <row r="14" spans="1:10" hidden="1" x14ac:dyDescent="0.25">
      <c r="A14" s="116" t="s">
        <v>318</v>
      </c>
      <c r="B14" s="117" t="s">
        <v>380</v>
      </c>
      <c r="C14" s="117" t="s">
        <v>381</v>
      </c>
      <c r="D14" s="117">
        <v>1.1499999999999999</v>
      </c>
      <c r="E14" s="117" t="s">
        <v>1065</v>
      </c>
      <c r="F14" s="117" t="s">
        <v>358</v>
      </c>
      <c r="G14" s="117" t="s">
        <v>358</v>
      </c>
      <c r="J14" s="117">
        <v>4.3</v>
      </c>
    </row>
    <row r="15" spans="1:10" hidden="1" x14ac:dyDescent="0.25">
      <c r="A15" s="116" t="s">
        <v>318</v>
      </c>
      <c r="B15" s="117" t="s">
        <v>382</v>
      </c>
      <c r="C15" s="117" t="s">
        <v>383</v>
      </c>
      <c r="D15" s="117">
        <v>4</v>
      </c>
      <c r="F15" s="117" t="s">
        <v>358</v>
      </c>
      <c r="G15" s="117" t="s">
        <v>358</v>
      </c>
      <c r="H15" s="117" t="s">
        <v>358</v>
      </c>
      <c r="I15" s="117" t="s">
        <v>358</v>
      </c>
      <c r="J15" s="117">
        <v>8</v>
      </c>
    </row>
    <row r="16" spans="1:10" hidden="1" x14ac:dyDescent="0.25">
      <c r="A16" s="116" t="s">
        <v>318</v>
      </c>
      <c r="B16" s="117" t="s">
        <v>384</v>
      </c>
      <c r="C16" s="117" t="s">
        <v>385</v>
      </c>
      <c r="D16" s="117">
        <v>47.38</v>
      </c>
      <c r="E16" s="117" t="s">
        <v>1069</v>
      </c>
      <c r="F16" s="117" t="s">
        <v>1070</v>
      </c>
      <c r="G16" s="117" t="s">
        <v>358</v>
      </c>
      <c r="H16" s="117" t="s">
        <v>386</v>
      </c>
      <c r="I16" s="117" t="s">
        <v>387</v>
      </c>
      <c r="J16" s="117">
        <v>41.76</v>
      </c>
    </row>
    <row r="17" spans="1:10" hidden="1" x14ac:dyDescent="0.25">
      <c r="A17" s="116" t="s">
        <v>318</v>
      </c>
      <c r="B17" s="117" t="s">
        <v>388</v>
      </c>
      <c r="C17" s="117" t="s">
        <v>385</v>
      </c>
      <c r="D17" s="117">
        <v>12.98</v>
      </c>
      <c r="E17" s="117" t="s">
        <v>1069</v>
      </c>
      <c r="F17" s="117" t="s">
        <v>1070</v>
      </c>
      <c r="G17" s="117" t="s">
        <v>358</v>
      </c>
      <c r="H17" s="117" t="s">
        <v>386</v>
      </c>
      <c r="I17" s="117" t="s">
        <v>387</v>
      </c>
      <c r="J17" s="117">
        <v>15.3</v>
      </c>
    </row>
    <row r="18" spans="1:10" hidden="1" x14ac:dyDescent="0.25">
      <c r="A18" s="116" t="s">
        <v>318</v>
      </c>
      <c r="B18" s="117" t="s">
        <v>389</v>
      </c>
      <c r="C18" s="117" t="s">
        <v>390</v>
      </c>
      <c r="D18" s="117">
        <v>5.17</v>
      </c>
      <c r="E18" s="117" t="s">
        <v>1069</v>
      </c>
      <c r="F18" s="117" t="s">
        <v>1070</v>
      </c>
      <c r="G18" s="117" t="s">
        <v>358</v>
      </c>
      <c r="H18" s="117" t="s">
        <v>386</v>
      </c>
      <c r="I18" s="117" t="s">
        <v>387</v>
      </c>
      <c r="J18" s="117">
        <v>9.3000000000000007</v>
      </c>
    </row>
    <row r="19" spans="1:10" hidden="1" x14ac:dyDescent="0.25">
      <c r="A19" s="116" t="s">
        <v>318</v>
      </c>
      <c r="B19" s="117" t="s">
        <v>391</v>
      </c>
      <c r="C19" s="117" t="s">
        <v>392</v>
      </c>
      <c r="D19" s="117">
        <v>11.12</v>
      </c>
      <c r="E19" s="117" t="s">
        <v>1069</v>
      </c>
      <c r="F19" s="117" t="s">
        <v>1070</v>
      </c>
      <c r="G19" s="117" t="s">
        <v>358</v>
      </c>
      <c r="H19" s="117" t="s">
        <v>386</v>
      </c>
      <c r="I19" s="117" t="s">
        <v>387</v>
      </c>
      <c r="J19" s="117">
        <v>13.8</v>
      </c>
    </row>
    <row r="20" spans="1:10" hidden="1" x14ac:dyDescent="0.25">
      <c r="A20" s="116" t="s">
        <v>318</v>
      </c>
      <c r="B20" s="117" t="s">
        <v>393</v>
      </c>
      <c r="C20" s="117" t="s">
        <v>385</v>
      </c>
      <c r="D20" s="117">
        <v>20.52</v>
      </c>
      <c r="E20" s="117" t="s">
        <v>1071</v>
      </c>
      <c r="F20" s="117" t="s">
        <v>1072</v>
      </c>
      <c r="G20" s="117" t="s">
        <v>358</v>
      </c>
      <c r="H20" s="117" t="s">
        <v>394</v>
      </c>
      <c r="I20" s="117" t="s">
        <v>387</v>
      </c>
      <c r="J20" s="117">
        <v>21.1</v>
      </c>
    </row>
    <row r="21" spans="1:10" hidden="1" x14ac:dyDescent="0.25">
      <c r="A21" s="116" t="s">
        <v>318</v>
      </c>
      <c r="B21" s="117" t="s">
        <v>395</v>
      </c>
      <c r="C21" s="117" t="s">
        <v>396</v>
      </c>
      <c r="D21" s="117">
        <v>60.49</v>
      </c>
      <c r="E21" s="117" t="s">
        <v>24</v>
      </c>
      <c r="F21" s="117" t="s">
        <v>3</v>
      </c>
      <c r="G21" s="117" t="s">
        <v>1073</v>
      </c>
      <c r="H21" s="117" t="s">
        <v>394</v>
      </c>
      <c r="I21" s="117" t="s">
        <v>387</v>
      </c>
      <c r="J21" s="117">
        <v>32.049999999999997</v>
      </c>
    </row>
    <row r="22" spans="1:10" hidden="1" x14ac:dyDescent="0.25">
      <c r="A22" s="116" t="s">
        <v>318</v>
      </c>
      <c r="B22" s="117" t="s">
        <v>397</v>
      </c>
      <c r="C22" s="117" t="s">
        <v>398</v>
      </c>
      <c r="D22" s="117">
        <v>9.76</v>
      </c>
      <c r="E22" s="117" t="s">
        <v>1071</v>
      </c>
      <c r="F22" s="117" t="s">
        <v>1072</v>
      </c>
      <c r="G22" s="117" t="s">
        <v>1073</v>
      </c>
      <c r="H22" s="117" t="s">
        <v>399</v>
      </c>
      <c r="I22" s="117" t="s">
        <v>400</v>
      </c>
      <c r="J22" s="117">
        <v>14.7</v>
      </c>
    </row>
    <row r="23" spans="1:10" hidden="1" x14ac:dyDescent="0.25">
      <c r="A23" s="116" t="s">
        <v>318</v>
      </c>
      <c r="B23" s="117" t="s">
        <v>401</v>
      </c>
      <c r="C23" s="117" t="s">
        <v>402</v>
      </c>
      <c r="D23" s="117">
        <v>1.51</v>
      </c>
      <c r="E23" s="117" t="s">
        <v>1071</v>
      </c>
      <c r="F23" s="117" t="s">
        <v>1072</v>
      </c>
      <c r="G23" s="117" t="s">
        <v>1073</v>
      </c>
      <c r="H23" s="117" t="s">
        <v>399</v>
      </c>
      <c r="I23" s="117" t="s">
        <v>400</v>
      </c>
      <c r="J23" s="117">
        <v>5.2</v>
      </c>
    </row>
    <row r="24" spans="1:10" hidden="1" x14ac:dyDescent="0.25">
      <c r="A24" s="116" t="s">
        <v>318</v>
      </c>
      <c r="B24" s="117" t="s">
        <v>403</v>
      </c>
      <c r="C24" s="117" t="s">
        <v>396</v>
      </c>
      <c r="D24" s="117">
        <v>59.55</v>
      </c>
      <c r="E24" s="117" t="s">
        <v>24</v>
      </c>
      <c r="F24" s="117" t="s">
        <v>3</v>
      </c>
      <c r="G24" s="117" t="s">
        <v>1073</v>
      </c>
      <c r="H24" s="117" t="s">
        <v>394</v>
      </c>
      <c r="I24" s="117" t="s">
        <v>387</v>
      </c>
      <c r="J24" s="117">
        <v>31.5</v>
      </c>
    </row>
    <row r="25" spans="1:10" hidden="1" x14ac:dyDescent="0.25">
      <c r="A25" s="116" t="s">
        <v>318</v>
      </c>
      <c r="B25" s="117" t="s">
        <v>404</v>
      </c>
      <c r="C25" s="117" t="s">
        <v>398</v>
      </c>
      <c r="D25" s="117">
        <v>10.62</v>
      </c>
      <c r="E25" s="117" t="s">
        <v>1071</v>
      </c>
      <c r="F25" s="117" t="s">
        <v>1072</v>
      </c>
      <c r="G25" s="117" t="s">
        <v>1073</v>
      </c>
      <c r="H25" s="117" t="s">
        <v>399</v>
      </c>
      <c r="I25" s="117" t="s">
        <v>400</v>
      </c>
      <c r="J25" s="117">
        <v>14.6</v>
      </c>
    </row>
    <row r="26" spans="1:10" hidden="1" x14ac:dyDescent="0.25">
      <c r="A26" s="116" t="s">
        <v>318</v>
      </c>
      <c r="B26" s="117" t="s">
        <v>405</v>
      </c>
      <c r="C26" s="117" t="s">
        <v>402</v>
      </c>
      <c r="D26" s="117">
        <v>1.51</v>
      </c>
      <c r="E26" s="117" t="s">
        <v>1071</v>
      </c>
      <c r="F26" s="117" t="s">
        <v>1072</v>
      </c>
      <c r="G26" s="117" t="s">
        <v>1073</v>
      </c>
      <c r="H26" s="117" t="s">
        <v>399</v>
      </c>
      <c r="I26" s="117" t="s">
        <v>400</v>
      </c>
      <c r="J26" s="117">
        <v>5.2</v>
      </c>
    </row>
    <row r="27" spans="1:10" hidden="1" x14ac:dyDescent="0.25">
      <c r="A27" s="116" t="s">
        <v>318</v>
      </c>
      <c r="B27" s="117" t="s">
        <v>406</v>
      </c>
      <c r="C27" s="117" t="s">
        <v>407</v>
      </c>
      <c r="D27" s="117">
        <v>58.25</v>
      </c>
      <c r="E27" s="117" t="s">
        <v>1071</v>
      </c>
      <c r="F27" s="117" t="s">
        <v>1072</v>
      </c>
      <c r="G27" s="117" t="s">
        <v>1073</v>
      </c>
      <c r="H27" s="117" t="s">
        <v>399</v>
      </c>
      <c r="I27" s="117" t="s">
        <v>408</v>
      </c>
      <c r="J27" s="117">
        <v>37.299999999999997</v>
      </c>
    </row>
    <row r="28" spans="1:10" hidden="1" x14ac:dyDescent="0.25">
      <c r="A28" s="116" t="s">
        <v>318</v>
      </c>
      <c r="B28" s="117" t="s">
        <v>409</v>
      </c>
      <c r="C28" s="117" t="s">
        <v>410</v>
      </c>
      <c r="D28" s="117">
        <v>65.459999999999994</v>
      </c>
      <c r="E28" s="117" t="s">
        <v>1071</v>
      </c>
      <c r="F28" s="117" t="s">
        <v>1072</v>
      </c>
      <c r="G28" s="117" t="s">
        <v>1073</v>
      </c>
      <c r="H28" s="117" t="s">
        <v>399</v>
      </c>
      <c r="I28" s="117" t="s">
        <v>387</v>
      </c>
      <c r="J28" s="117">
        <v>67</v>
      </c>
    </row>
    <row r="29" spans="1:10" hidden="1" x14ac:dyDescent="0.25">
      <c r="A29" s="116" t="s">
        <v>318</v>
      </c>
      <c r="B29" s="117" t="s">
        <v>411</v>
      </c>
      <c r="C29" s="117" t="s">
        <v>412</v>
      </c>
      <c r="D29" s="117">
        <v>28.96</v>
      </c>
      <c r="E29" s="117" t="s">
        <v>1071</v>
      </c>
      <c r="F29" s="117" t="s">
        <v>1072</v>
      </c>
      <c r="G29" s="117" t="s">
        <v>1073</v>
      </c>
      <c r="H29" s="117" t="s">
        <v>399</v>
      </c>
      <c r="I29" s="117" t="s">
        <v>408</v>
      </c>
      <c r="J29" s="117">
        <v>34.299999999999997</v>
      </c>
    </row>
    <row r="30" spans="1:10" hidden="1" x14ac:dyDescent="0.25">
      <c r="A30" s="116" t="s">
        <v>318</v>
      </c>
      <c r="B30" s="117" t="s">
        <v>413</v>
      </c>
      <c r="C30" s="117" t="s">
        <v>414</v>
      </c>
      <c r="D30" s="117">
        <v>27.7</v>
      </c>
      <c r="E30" s="117" t="s">
        <v>1071</v>
      </c>
      <c r="F30" s="117" t="s">
        <v>1072</v>
      </c>
      <c r="G30" s="117" t="s">
        <v>1073</v>
      </c>
      <c r="H30" s="117" t="s">
        <v>399</v>
      </c>
      <c r="I30" s="117" t="s">
        <v>408</v>
      </c>
      <c r="J30" s="117">
        <v>33.5</v>
      </c>
    </row>
    <row r="31" spans="1:10" hidden="1" x14ac:dyDescent="0.25">
      <c r="A31" s="116" t="s">
        <v>318</v>
      </c>
      <c r="B31" s="117" t="s">
        <v>415</v>
      </c>
      <c r="C31" s="117" t="s">
        <v>416</v>
      </c>
      <c r="D31" s="117">
        <v>27.68</v>
      </c>
      <c r="E31" s="117" t="s">
        <v>1071</v>
      </c>
      <c r="F31" s="117" t="s">
        <v>1072</v>
      </c>
      <c r="G31" s="117" t="s">
        <v>1073</v>
      </c>
      <c r="H31" s="117" t="s">
        <v>399</v>
      </c>
      <c r="I31" s="117" t="s">
        <v>408</v>
      </c>
      <c r="J31" s="117">
        <v>33.799999999999997</v>
      </c>
    </row>
    <row r="32" spans="1:10" hidden="1" x14ac:dyDescent="0.25">
      <c r="A32" s="116" t="s">
        <v>318</v>
      </c>
      <c r="B32" s="117" t="s">
        <v>417</v>
      </c>
      <c r="C32" s="117" t="s">
        <v>418</v>
      </c>
      <c r="D32" s="117">
        <v>27.74</v>
      </c>
      <c r="E32" s="117" t="s">
        <v>1071</v>
      </c>
      <c r="F32" s="117" t="s">
        <v>1072</v>
      </c>
      <c r="G32" s="117" t="s">
        <v>1073</v>
      </c>
      <c r="H32" s="117" t="s">
        <v>399</v>
      </c>
      <c r="I32" s="117" t="s">
        <v>408</v>
      </c>
      <c r="J32" s="117">
        <v>33.5</v>
      </c>
    </row>
    <row r="33" spans="1:10" hidden="1" x14ac:dyDescent="0.25">
      <c r="A33" s="116" t="s">
        <v>318</v>
      </c>
      <c r="B33" s="117" t="s">
        <v>419</v>
      </c>
      <c r="C33" s="117" t="s">
        <v>420</v>
      </c>
      <c r="D33" s="117">
        <v>27.68</v>
      </c>
      <c r="E33" s="117" t="s">
        <v>1071</v>
      </c>
      <c r="F33" s="117" t="s">
        <v>1072</v>
      </c>
      <c r="G33" s="117" t="s">
        <v>1073</v>
      </c>
      <c r="H33" s="117" t="s">
        <v>399</v>
      </c>
      <c r="I33" s="117" t="s">
        <v>408</v>
      </c>
      <c r="J33" s="117">
        <v>33.799999999999997</v>
      </c>
    </row>
    <row r="34" spans="1:10" hidden="1" x14ac:dyDescent="0.25">
      <c r="A34" s="116" t="s">
        <v>318</v>
      </c>
      <c r="B34" s="117" t="s">
        <v>421</v>
      </c>
      <c r="C34" s="117" t="s">
        <v>422</v>
      </c>
      <c r="D34" s="117">
        <v>27.35</v>
      </c>
      <c r="E34" s="117" t="s">
        <v>1071</v>
      </c>
      <c r="F34" s="117" t="s">
        <v>1072</v>
      </c>
      <c r="G34" s="117" t="s">
        <v>1073</v>
      </c>
      <c r="H34" s="117" t="s">
        <v>399</v>
      </c>
      <c r="I34" s="117" t="s">
        <v>408</v>
      </c>
      <c r="J34" s="117">
        <v>33.5</v>
      </c>
    </row>
    <row r="35" spans="1:10" hidden="1" x14ac:dyDescent="0.25">
      <c r="A35" s="116" t="s">
        <v>318</v>
      </c>
      <c r="B35" s="117" t="s">
        <v>423</v>
      </c>
      <c r="C35" s="117" t="s">
        <v>385</v>
      </c>
      <c r="D35" s="117">
        <v>6.98</v>
      </c>
      <c r="E35" s="117" t="s">
        <v>361</v>
      </c>
      <c r="F35" s="117" t="s">
        <v>17</v>
      </c>
      <c r="G35" s="117" t="s">
        <v>358</v>
      </c>
      <c r="H35" s="117" t="s">
        <v>394</v>
      </c>
      <c r="I35" s="117" t="s">
        <v>387</v>
      </c>
      <c r="J35" s="117">
        <v>10.9</v>
      </c>
    </row>
    <row r="36" spans="1:10" hidden="1" x14ac:dyDescent="0.25">
      <c r="A36" s="116" t="s">
        <v>318</v>
      </c>
      <c r="B36" s="117" t="s">
        <v>424</v>
      </c>
      <c r="C36" s="117" t="s">
        <v>425</v>
      </c>
      <c r="D36" s="117">
        <v>5.88</v>
      </c>
      <c r="E36" s="117" t="s">
        <v>1069</v>
      </c>
      <c r="F36" s="117" t="s">
        <v>1070</v>
      </c>
      <c r="G36" s="117" t="s">
        <v>1073</v>
      </c>
      <c r="H36" s="117" t="s">
        <v>399</v>
      </c>
      <c r="I36" s="117" t="s">
        <v>387</v>
      </c>
      <c r="J36" s="117">
        <v>9.9</v>
      </c>
    </row>
    <row r="37" spans="1:10" hidden="1" x14ac:dyDescent="0.25">
      <c r="A37" s="116" t="s">
        <v>318</v>
      </c>
      <c r="B37" s="117" t="s">
        <v>426</v>
      </c>
      <c r="C37" s="117" t="s">
        <v>427</v>
      </c>
      <c r="D37" s="117">
        <v>6.02</v>
      </c>
      <c r="E37" s="117" t="s">
        <v>1071</v>
      </c>
      <c r="F37" s="117" t="s">
        <v>1072</v>
      </c>
      <c r="G37" s="117" t="s">
        <v>1073</v>
      </c>
      <c r="H37" s="117" t="s">
        <v>399</v>
      </c>
      <c r="I37" s="117" t="s">
        <v>387</v>
      </c>
      <c r="J37" s="117">
        <v>10.199999999999999</v>
      </c>
    </row>
    <row r="38" spans="1:10" hidden="1" x14ac:dyDescent="0.25">
      <c r="A38" s="116" t="s">
        <v>318</v>
      </c>
      <c r="B38" s="117" t="s">
        <v>428</v>
      </c>
      <c r="C38" s="117" t="s">
        <v>429</v>
      </c>
      <c r="D38" s="117">
        <v>155.76</v>
      </c>
      <c r="E38" s="117" t="s">
        <v>1071</v>
      </c>
      <c r="F38" s="117" t="s">
        <v>1072</v>
      </c>
      <c r="G38" s="117" t="s">
        <v>1073</v>
      </c>
      <c r="H38" s="117" t="s">
        <v>399</v>
      </c>
      <c r="I38" s="117" t="s">
        <v>430</v>
      </c>
      <c r="J38" s="117">
        <v>75.099999999999994</v>
      </c>
    </row>
    <row r="39" spans="1:10" hidden="1" x14ac:dyDescent="0.25">
      <c r="A39" s="116" t="s">
        <v>318</v>
      </c>
      <c r="B39" s="117" t="s">
        <v>431</v>
      </c>
      <c r="C39" s="117" t="s">
        <v>432</v>
      </c>
      <c r="D39" s="117">
        <v>11.65</v>
      </c>
      <c r="E39" s="117" t="s">
        <v>1071</v>
      </c>
      <c r="F39" s="117" t="s">
        <v>1072</v>
      </c>
      <c r="G39" s="117" t="s">
        <v>1073</v>
      </c>
      <c r="H39" s="117" t="s">
        <v>399</v>
      </c>
      <c r="I39" s="117" t="s">
        <v>400</v>
      </c>
      <c r="J39" s="117">
        <v>15.8</v>
      </c>
    </row>
    <row r="40" spans="1:10" hidden="1" x14ac:dyDescent="0.25">
      <c r="A40" s="116" t="s">
        <v>318</v>
      </c>
      <c r="B40" s="117" t="s">
        <v>433</v>
      </c>
      <c r="C40" s="117" t="s">
        <v>434</v>
      </c>
      <c r="D40" s="117">
        <v>1.29</v>
      </c>
      <c r="E40" s="117" t="s">
        <v>1071</v>
      </c>
      <c r="F40" s="117" t="s">
        <v>1072</v>
      </c>
      <c r="G40" s="117" t="s">
        <v>1073</v>
      </c>
      <c r="H40" s="117" t="s">
        <v>399</v>
      </c>
      <c r="I40" s="117" t="s">
        <v>400</v>
      </c>
      <c r="J40" s="117">
        <v>4.7</v>
      </c>
    </row>
    <row r="41" spans="1:10" hidden="1" x14ac:dyDescent="0.25">
      <c r="A41" s="116" t="s">
        <v>318</v>
      </c>
      <c r="B41" s="117" t="s">
        <v>435</v>
      </c>
      <c r="C41" s="117" t="s">
        <v>434</v>
      </c>
      <c r="D41" s="117">
        <v>1.29</v>
      </c>
      <c r="E41" s="117" t="s">
        <v>1071</v>
      </c>
      <c r="F41" s="117" t="s">
        <v>1072</v>
      </c>
      <c r="G41" s="117" t="s">
        <v>1073</v>
      </c>
      <c r="H41" s="117" t="s">
        <v>399</v>
      </c>
      <c r="I41" s="117" t="s">
        <v>400</v>
      </c>
      <c r="J41" s="117">
        <v>4.7</v>
      </c>
    </row>
    <row r="42" spans="1:10" hidden="1" x14ac:dyDescent="0.25">
      <c r="A42" s="116" t="s">
        <v>318</v>
      </c>
      <c r="B42" s="117" t="s">
        <v>436</v>
      </c>
      <c r="C42" s="117" t="s">
        <v>437</v>
      </c>
      <c r="D42" s="117">
        <v>19.350000000000001</v>
      </c>
      <c r="E42" s="117" t="s">
        <v>1071</v>
      </c>
      <c r="F42" s="117" t="s">
        <v>1072</v>
      </c>
      <c r="G42" s="117" t="s">
        <v>1073</v>
      </c>
      <c r="H42" s="117" t="s">
        <v>394</v>
      </c>
      <c r="I42" s="117" t="s">
        <v>387</v>
      </c>
      <c r="J42" s="117">
        <v>19.3</v>
      </c>
    </row>
    <row r="43" spans="1:10" hidden="1" x14ac:dyDescent="0.25">
      <c r="A43" s="116" t="s">
        <v>318</v>
      </c>
      <c r="B43" s="117" t="s">
        <v>438</v>
      </c>
      <c r="C43" s="117" t="s">
        <v>398</v>
      </c>
      <c r="D43" s="117">
        <v>11.65</v>
      </c>
      <c r="E43" s="117" t="s">
        <v>1071</v>
      </c>
      <c r="F43" s="117" t="s">
        <v>1072</v>
      </c>
      <c r="G43" s="117" t="s">
        <v>1073</v>
      </c>
      <c r="H43" s="117" t="s">
        <v>399</v>
      </c>
      <c r="I43" s="117" t="s">
        <v>400</v>
      </c>
      <c r="J43" s="117">
        <v>15.8</v>
      </c>
    </row>
    <row r="44" spans="1:10" hidden="1" x14ac:dyDescent="0.25">
      <c r="A44" s="116" t="s">
        <v>318</v>
      </c>
      <c r="B44" s="117" t="s">
        <v>439</v>
      </c>
      <c r="C44" s="117" t="s">
        <v>402</v>
      </c>
      <c r="D44" s="117">
        <v>1.29</v>
      </c>
      <c r="E44" s="117" t="s">
        <v>1071</v>
      </c>
      <c r="F44" s="117" t="s">
        <v>1072</v>
      </c>
      <c r="G44" s="117" t="s">
        <v>1073</v>
      </c>
      <c r="H44" s="117" t="s">
        <v>399</v>
      </c>
      <c r="I44" s="117" t="s">
        <v>400</v>
      </c>
      <c r="J44" s="117">
        <v>4.7</v>
      </c>
    </row>
    <row r="45" spans="1:10" hidden="1" x14ac:dyDescent="0.25">
      <c r="A45" s="116" t="s">
        <v>318</v>
      </c>
      <c r="B45" s="117" t="s">
        <v>440</v>
      </c>
      <c r="C45" s="117" t="s">
        <v>402</v>
      </c>
      <c r="D45" s="117">
        <v>1.28</v>
      </c>
      <c r="E45" s="117" t="s">
        <v>1071</v>
      </c>
      <c r="F45" s="117" t="s">
        <v>1072</v>
      </c>
      <c r="G45" s="117" t="s">
        <v>1073</v>
      </c>
      <c r="H45" s="117" t="s">
        <v>399</v>
      </c>
      <c r="I45" s="117" t="s">
        <v>400</v>
      </c>
      <c r="J45" s="117">
        <v>4.7</v>
      </c>
    </row>
    <row r="46" spans="1:10" hidden="1" x14ac:dyDescent="0.25">
      <c r="A46" s="116" t="s">
        <v>318</v>
      </c>
      <c r="B46" s="117" t="s">
        <v>441</v>
      </c>
      <c r="C46" s="117" t="s">
        <v>442</v>
      </c>
      <c r="D46" s="117">
        <v>29.59</v>
      </c>
      <c r="E46" s="117" t="s">
        <v>1071</v>
      </c>
      <c r="F46" s="117" t="s">
        <v>1072</v>
      </c>
      <c r="G46" s="117" t="s">
        <v>1073</v>
      </c>
      <c r="H46" s="117" t="s">
        <v>394</v>
      </c>
      <c r="I46" s="117" t="s">
        <v>387</v>
      </c>
      <c r="J46" s="117">
        <v>29</v>
      </c>
    </row>
    <row r="47" spans="1:10" hidden="1" x14ac:dyDescent="0.25">
      <c r="A47" s="116" t="s">
        <v>318</v>
      </c>
      <c r="B47" s="117" t="s">
        <v>443</v>
      </c>
      <c r="C47" s="117" t="s">
        <v>444</v>
      </c>
      <c r="D47" s="117">
        <v>4.92</v>
      </c>
      <c r="E47" s="117" t="s">
        <v>1069</v>
      </c>
      <c r="F47" s="117" t="s">
        <v>1070</v>
      </c>
      <c r="G47" s="117" t="s">
        <v>1073</v>
      </c>
      <c r="H47" s="117" t="s">
        <v>445</v>
      </c>
      <c r="I47" s="117" t="s">
        <v>400</v>
      </c>
      <c r="J47" s="117">
        <v>9.5</v>
      </c>
    </row>
    <row r="48" spans="1:10" hidden="1" x14ac:dyDescent="0.25">
      <c r="A48" s="116" t="s">
        <v>318</v>
      </c>
      <c r="B48" s="117" t="s">
        <v>446</v>
      </c>
      <c r="C48" s="117" t="s">
        <v>434</v>
      </c>
      <c r="D48" s="117">
        <v>1.24</v>
      </c>
      <c r="E48" s="117" t="s">
        <v>1069</v>
      </c>
      <c r="F48" s="117" t="s">
        <v>1070</v>
      </c>
      <c r="G48" s="117" t="s">
        <v>1073</v>
      </c>
      <c r="H48" s="117" t="s">
        <v>445</v>
      </c>
      <c r="I48" s="117" t="s">
        <v>400</v>
      </c>
      <c r="J48" s="117">
        <v>4.5999999999999996</v>
      </c>
    </row>
    <row r="49" spans="1:10" hidden="1" x14ac:dyDescent="0.25">
      <c r="A49" s="116" t="s">
        <v>318</v>
      </c>
      <c r="B49" s="117" t="s">
        <v>447</v>
      </c>
      <c r="C49" s="117" t="s">
        <v>402</v>
      </c>
      <c r="D49" s="117">
        <v>1.24</v>
      </c>
      <c r="E49" s="117" t="s">
        <v>1069</v>
      </c>
      <c r="F49" s="117" t="s">
        <v>1070</v>
      </c>
      <c r="G49" s="117" t="s">
        <v>1073</v>
      </c>
      <c r="H49" s="117" t="s">
        <v>445</v>
      </c>
      <c r="I49" s="117" t="s">
        <v>400</v>
      </c>
      <c r="J49" s="117">
        <v>4.5999999999999996</v>
      </c>
    </row>
    <row r="50" spans="1:10" hidden="1" x14ac:dyDescent="0.25">
      <c r="A50" s="116" t="s">
        <v>318</v>
      </c>
      <c r="B50" s="117" t="s">
        <v>448</v>
      </c>
      <c r="C50" s="117" t="s">
        <v>449</v>
      </c>
      <c r="D50" s="117">
        <v>11.26</v>
      </c>
      <c r="E50" s="117" t="s">
        <v>24</v>
      </c>
      <c r="F50" s="117" t="s">
        <v>3</v>
      </c>
      <c r="G50" s="117" t="s">
        <v>1074</v>
      </c>
      <c r="H50" s="117" t="s">
        <v>394</v>
      </c>
      <c r="I50" s="117" t="s">
        <v>387</v>
      </c>
      <c r="J50" s="117">
        <v>13.6</v>
      </c>
    </row>
    <row r="51" spans="1:10" hidden="1" x14ac:dyDescent="0.25">
      <c r="A51" s="116" t="s">
        <v>318</v>
      </c>
      <c r="B51" s="117" t="s">
        <v>450</v>
      </c>
      <c r="C51" s="117" t="s">
        <v>451</v>
      </c>
      <c r="D51" s="117">
        <v>4.66</v>
      </c>
      <c r="E51" s="117" t="s">
        <v>24</v>
      </c>
      <c r="F51" s="117" t="s">
        <v>3</v>
      </c>
      <c r="G51" s="117" t="s">
        <v>358</v>
      </c>
      <c r="H51" s="117" t="s">
        <v>394</v>
      </c>
      <c r="I51" s="117" t="s">
        <v>400</v>
      </c>
      <c r="J51" s="117">
        <v>9.1</v>
      </c>
    </row>
    <row r="52" spans="1:10" hidden="1" x14ac:dyDescent="0.25">
      <c r="A52" s="116" t="s">
        <v>318</v>
      </c>
      <c r="B52" s="117" t="s">
        <v>452</v>
      </c>
      <c r="C52" s="117" t="s">
        <v>453</v>
      </c>
      <c r="D52" s="117">
        <v>10.75</v>
      </c>
      <c r="E52" s="117" t="s">
        <v>24</v>
      </c>
      <c r="F52" s="117" t="s">
        <v>3</v>
      </c>
      <c r="G52" s="117" t="s">
        <v>358</v>
      </c>
      <c r="H52" s="117" t="s">
        <v>394</v>
      </c>
      <c r="I52" s="117" t="s">
        <v>400</v>
      </c>
      <c r="J52" s="117">
        <v>14.1</v>
      </c>
    </row>
    <row r="53" spans="1:10" hidden="1" x14ac:dyDescent="0.25">
      <c r="A53" s="116" t="s">
        <v>318</v>
      </c>
      <c r="B53" s="117" t="s">
        <v>454</v>
      </c>
      <c r="C53" s="117" t="s">
        <v>455</v>
      </c>
      <c r="D53" s="117">
        <v>5.72</v>
      </c>
      <c r="E53" s="117" t="s">
        <v>1069</v>
      </c>
      <c r="F53" s="117" t="s">
        <v>1070</v>
      </c>
      <c r="G53" s="117" t="s">
        <v>1073</v>
      </c>
      <c r="H53" s="117" t="s">
        <v>394</v>
      </c>
      <c r="I53" s="117" t="s">
        <v>400</v>
      </c>
      <c r="J53" s="117">
        <v>9.9</v>
      </c>
    </row>
    <row r="54" spans="1:10" hidden="1" x14ac:dyDescent="0.25">
      <c r="A54" s="116" t="s">
        <v>318</v>
      </c>
      <c r="B54" s="117" t="s">
        <v>456</v>
      </c>
      <c r="C54" s="117" t="s">
        <v>457</v>
      </c>
      <c r="D54" s="117">
        <v>85.08</v>
      </c>
      <c r="E54" s="117" t="s">
        <v>361</v>
      </c>
      <c r="F54" s="117" t="s">
        <v>1075</v>
      </c>
      <c r="G54" s="117" t="s">
        <v>358</v>
      </c>
      <c r="H54" s="117" t="s">
        <v>361</v>
      </c>
      <c r="I54" s="117" t="s">
        <v>358</v>
      </c>
      <c r="J54" s="117">
        <v>41.2</v>
      </c>
    </row>
    <row r="55" spans="1:10" hidden="1" x14ac:dyDescent="0.25">
      <c r="A55" s="116" t="s">
        <v>318</v>
      </c>
      <c r="B55" s="117" t="s">
        <v>458</v>
      </c>
      <c r="C55" s="117" t="s">
        <v>459</v>
      </c>
      <c r="D55" s="117">
        <v>61.44</v>
      </c>
      <c r="E55" s="117" t="s">
        <v>361</v>
      </c>
      <c r="F55" s="117" t="s">
        <v>17</v>
      </c>
      <c r="G55" s="117" t="s">
        <v>358</v>
      </c>
      <c r="H55" s="117" t="s">
        <v>361</v>
      </c>
      <c r="I55" s="117" t="s">
        <v>358</v>
      </c>
      <c r="J55" s="117">
        <v>42.41</v>
      </c>
    </row>
    <row r="56" spans="1:10" hidden="1" x14ac:dyDescent="0.25">
      <c r="A56" s="116" t="s">
        <v>318</v>
      </c>
      <c r="B56" s="117" t="s">
        <v>460</v>
      </c>
      <c r="C56" s="117" t="s">
        <v>385</v>
      </c>
      <c r="D56" s="117">
        <v>159.19999999999999</v>
      </c>
      <c r="E56" s="117" t="s">
        <v>361</v>
      </c>
      <c r="F56" s="117" t="s">
        <v>17</v>
      </c>
      <c r="G56" s="117" t="s">
        <v>358</v>
      </c>
      <c r="H56" s="117" t="s">
        <v>394</v>
      </c>
      <c r="I56" s="117" t="s">
        <v>461</v>
      </c>
      <c r="J56" s="117">
        <v>131.19</v>
      </c>
    </row>
    <row r="57" spans="1:10" hidden="1" x14ac:dyDescent="0.25">
      <c r="A57" s="116" t="s">
        <v>318</v>
      </c>
      <c r="B57" s="117" t="s">
        <v>462</v>
      </c>
      <c r="C57" s="117" t="s">
        <v>463</v>
      </c>
      <c r="D57" s="117">
        <v>37.69</v>
      </c>
      <c r="E57" s="117" t="s">
        <v>24</v>
      </c>
      <c r="F57" s="117" t="s">
        <v>3</v>
      </c>
      <c r="G57" s="117" t="s">
        <v>1073</v>
      </c>
      <c r="H57" s="117" t="s">
        <v>394</v>
      </c>
      <c r="I57" s="117" t="s">
        <v>387</v>
      </c>
      <c r="J57" s="117">
        <v>28.85</v>
      </c>
    </row>
    <row r="58" spans="1:10" hidden="1" x14ac:dyDescent="0.25">
      <c r="A58" s="116" t="s">
        <v>318</v>
      </c>
      <c r="B58" s="117" t="s">
        <v>464</v>
      </c>
      <c r="C58" s="117" t="s">
        <v>432</v>
      </c>
      <c r="D58" s="117">
        <v>8.39</v>
      </c>
      <c r="E58" s="117" t="s">
        <v>1071</v>
      </c>
      <c r="F58" s="117" t="s">
        <v>1072</v>
      </c>
      <c r="G58" s="117" t="s">
        <v>1073</v>
      </c>
      <c r="H58" s="117" t="s">
        <v>399</v>
      </c>
      <c r="I58" s="117" t="s">
        <v>400</v>
      </c>
      <c r="J58" s="117">
        <v>15</v>
      </c>
    </row>
    <row r="59" spans="1:10" hidden="1" x14ac:dyDescent="0.25">
      <c r="A59" s="116" t="s">
        <v>318</v>
      </c>
      <c r="B59" s="117" t="s">
        <v>465</v>
      </c>
      <c r="C59" s="117" t="s">
        <v>434</v>
      </c>
      <c r="D59" s="117">
        <v>1.28</v>
      </c>
      <c r="E59" s="117" t="s">
        <v>1071</v>
      </c>
      <c r="F59" s="117" t="s">
        <v>1072</v>
      </c>
      <c r="G59" s="117" t="s">
        <v>1073</v>
      </c>
      <c r="H59" s="117" t="s">
        <v>399</v>
      </c>
      <c r="I59" s="117" t="s">
        <v>400</v>
      </c>
      <c r="J59" s="117">
        <v>4.7</v>
      </c>
    </row>
    <row r="60" spans="1:10" hidden="1" x14ac:dyDescent="0.25">
      <c r="A60" s="116" t="s">
        <v>318</v>
      </c>
      <c r="B60" s="117" t="s">
        <v>466</v>
      </c>
      <c r="C60" s="117" t="s">
        <v>467</v>
      </c>
      <c r="D60" s="117">
        <v>23.83</v>
      </c>
      <c r="E60" s="117" t="s">
        <v>361</v>
      </c>
      <c r="F60" s="117" t="s">
        <v>17</v>
      </c>
      <c r="G60" s="117" t="s">
        <v>358</v>
      </c>
      <c r="H60" s="117" t="s">
        <v>394</v>
      </c>
      <c r="I60" s="117" t="s">
        <v>400</v>
      </c>
      <c r="J60" s="117">
        <v>24.4</v>
      </c>
    </row>
    <row r="61" spans="1:10" hidden="1" x14ac:dyDescent="0.25">
      <c r="A61" s="116" t="s">
        <v>318</v>
      </c>
      <c r="B61" s="117" t="s">
        <v>468</v>
      </c>
      <c r="C61" s="117" t="s">
        <v>425</v>
      </c>
      <c r="D61" s="117">
        <v>3.55</v>
      </c>
      <c r="E61" s="117" t="s">
        <v>1069</v>
      </c>
      <c r="F61" s="117" t="s">
        <v>1070</v>
      </c>
      <c r="G61" s="117" t="s">
        <v>1073</v>
      </c>
      <c r="H61" s="117" t="s">
        <v>445</v>
      </c>
      <c r="I61" s="117" t="s">
        <v>400</v>
      </c>
      <c r="J61" s="117">
        <v>7.9</v>
      </c>
    </row>
    <row r="62" spans="1:10" hidden="1" x14ac:dyDescent="0.25">
      <c r="A62" s="116" t="s">
        <v>318</v>
      </c>
      <c r="B62" s="117" t="s">
        <v>469</v>
      </c>
      <c r="C62" s="117" t="s">
        <v>470</v>
      </c>
      <c r="D62" s="117">
        <v>20.22</v>
      </c>
      <c r="E62" s="117" t="s">
        <v>1076</v>
      </c>
      <c r="F62" s="117" t="s">
        <v>6</v>
      </c>
      <c r="G62" s="117" t="s">
        <v>1073</v>
      </c>
      <c r="H62" s="117" t="s">
        <v>471</v>
      </c>
      <c r="I62" s="117" t="s">
        <v>408</v>
      </c>
      <c r="J62" s="117">
        <v>18.7</v>
      </c>
    </row>
    <row r="63" spans="1:10" hidden="1" x14ac:dyDescent="0.25">
      <c r="A63" s="116" t="s">
        <v>318</v>
      </c>
      <c r="B63" s="117" t="s">
        <v>472</v>
      </c>
      <c r="C63" s="117" t="s">
        <v>473</v>
      </c>
      <c r="D63" s="117">
        <v>55.42</v>
      </c>
      <c r="E63" s="117" t="s">
        <v>1076</v>
      </c>
      <c r="F63" s="117" t="s">
        <v>6</v>
      </c>
      <c r="G63" s="117" t="s">
        <v>1073</v>
      </c>
      <c r="H63" s="117" t="s">
        <v>471</v>
      </c>
      <c r="I63" s="117" t="s">
        <v>408</v>
      </c>
      <c r="J63" s="117">
        <v>41.4</v>
      </c>
    </row>
    <row r="64" spans="1:10" hidden="1" x14ac:dyDescent="0.25">
      <c r="A64" s="116" t="s">
        <v>318</v>
      </c>
      <c r="B64" s="117" t="s">
        <v>474</v>
      </c>
      <c r="C64" s="117" t="s">
        <v>475</v>
      </c>
      <c r="D64" s="117">
        <v>7.52</v>
      </c>
      <c r="E64" s="117" t="s">
        <v>24</v>
      </c>
      <c r="F64" s="117" t="s">
        <v>3</v>
      </c>
      <c r="G64" s="117" t="s">
        <v>1077</v>
      </c>
      <c r="H64" s="117" t="s">
        <v>394</v>
      </c>
      <c r="I64" s="117" t="s">
        <v>387</v>
      </c>
      <c r="J64" s="117">
        <v>11</v>
      </c>
    </row>
    <row r="65" spans="1:10" hidden="1" x14ac:dyDescent="0.25">
      <c r="A65" s="116" t="s">
        <v>318</v>
      </c>
      <c r="B65" s="117" t="s">
        <v>476</v>
      </c>
      <c r="C65" s="117" t="s">
        <v>385</v>
      </c>
      <c r="D65" s="117">
        <v>31.08</v>
      </c>
      <c r="E65" s="117" t="s">
        <v>24</v>
      </c>
      <c r="F65" s="117" t="s">
        <v>3</v>
      </c>
      <c r="G65" s="117" t="s">
        <v>1078</v>
      </c>
      <c r="H65" s="117" t="s">
        <v>394</v>
      </c>
      <c r="I65" s="117" t="s">
        <v>387</v>
      </c>
      <c r="J65" s="117">
        <v>45.4</v>
      </c>
    </row>
    <row r="66" spans="1:10" hidden="1" x14ac:dyDescent="0.25">
      <c r="A66" s="116" t="s">
        <v>318</v>
      </c>
      <c r="B66" s="117" t="s">
        <v>477</v>
      </c>
      <c r="C66" s="117" t="s">
        <v>478</v>
      </c>
      <c r="D66" s="117">
        <v>7.59</v>
      </c>
      <c r="E66" s="117" t="s">
        <v>374</v>
      </c>
      <c r="F66" s="117" t="s">
        <v>358</v>
      </c>
      <c r="G66" s="117" t="s">
        <v>374</v>
      </c>
      <c r="H66" s="117" t="s">
        <v>374</v>
      </c>
      <c r="I66" s="117" t="s">
        <v>358</v>
      </c>
      <c r="J66" s="117">
        <v>11.3</v>
      </c>
    </row>
    <row r="67" spans="1:10" hidden="1" x14ac:dyDescent="0.25">
      <c r="A67" s="116" t="s">
        <v>318</v>
      </c>
      <c r="B67" s="117" t="s">
        <v>479</v>
      </c>
      <c r="C67" s="117" t="s">
        <v>480</v>
      </c>
      <c r="D67" s="117">
        <v>9.24</v>
      </c>
      <c r="E67" s="117" t="s">
        <v>24</v>
      </c>
      <c r="F67" s="117" t="s">
        <v>3</v>
      </c>
      <c r="G67" s="117" t="s">
        <v>358</v>
      </c>
      <c r="H67" s="117" t="s">
        <v>394</v>
      </c>
      <c r="I67" s="117" t="s">
        <v>387</v>
      </c>
      <c r="J67" s="117">
        <v>12.2</v>
      </c>
    </row>
    <row r="68" spans="1:10" hidden="1" x14ac:dyDescent="0.25">
      <c r="A68" s="116" t="s">
        <v>318</v>
      </c>
      <c r="B68" s="117" t="s">
        <v>481</v>
      </c>
      <c r="C68" s="117" t="s">
        <v>482</v>
      </c>
      <c r="D68" s="117">
        <v>6.93</v>
      </c>
      <c r="E68" s="117" t="s">
        <v>24</v>
      </c>
      <c r="F68" s="117" t="s">
        <v>3</v>
      </c>
      <c r="G68" s="117" t="s">
        <v>358</v>
      </c>
      <c r="H68" s="117" t="s">
        <v>394</v>
      </c>
      <c r="I68" s="117" t="s">
        <v>387</v>
      </c>
      <c r="J68" s="117">
        <v>10.8</v>
      </c>
    </row>
    <row r="69" spans="1:10" hidden="1" x14ac:dyDescent="0.25">
      <c r="A69" s="116" t="s">
        <v>318</v>
      </c>
      <c r="B69" s="117" t="s">
        <v>483</v>
      </c>
      <c r="C69" s="117" t="s">
        <v>484</v>
      </c>
      <c r="D69" s="117">
        <v>6.77</v>
      </c>
      <c r="E69" s="117" t="s">
        <v>24</v>
      </c>
      <c r="F69" s="117" t="s">
        <v>3</v>
      </c>
      <c r="G69" s="117" t="s">
        <v>358</v>
      </c>
      <c r="H69" s="117" t="s">
        <v>394</v>
      </c>
      <c r="I69" s="117" t="s">
        <v>387</v>
      </c>
      <c r="J69" s="117">
        <v>10.7</v>
      </c>
    </row>
    <row r="70" spans="1:10" hidden="1" x14ac:dyDescent="0.25">
      <c r="A70" s="116" t="s">
        <v>318</v>
      </c>
      <c r="B70" s="117" t="s">
        <v>485</v>
      </c>
      <c r="C70" s="117" t="s">
        <v>486</v>
      </c>
      <c r="D70" s="117">
        <v>6.89</v>
      </c>
      <c r="E70" s="117" t="s">
        <v>1076</v>
      </c>
      <c r="F70" s="117" t="s">
        <v>6</v>
      </c>
      <c r="G70" s="117" t="s">
        <v>1073</v>
      </c>
      <c r="H70" s="117" t="s">
        <v>394</v>
      </c>
      <c r="I70" s="117" t="s">
        <v>387</v>
      </c>
      <c r="J70" s="117">
        <v>10.8</v>
      </c>
    </row>
    <row r="71" spans="1:10" hidden="1" x14ac:dyDescent="0.25">
      <c r="A71" s="116" t="s">
        <v>318</v>
      </c>
      <c r="B71" s="117" t="s">
        <v>487</v>
      </c>
      <c r="C71" s="117" t="s">
        <v>488</v>
      </c>
      <c r="D71" s="117">
        <v>4.51</v>
      </c>
      <c r="E71" s="117" t="s">
        <v>1079</v>
      </c>
      <c r="F71" s="117" t="s">
        <v>1072</v>
      </c>
      <c r="G71" s="117" t="s">
        <v>1073</v>
      </c>
      <c r="H71" s="117" t="s">
        <v>399</v>
      </c>
      <c r="I71" s="117" t="s">
        <v>400</v>
      </c>
      <c r="J71" s="117">
        <v>10.8</v>
      </c>
    </row>
    <row r="72" spans="1:10" hidden="1" x14ac:dyDescent="0.25">
      <c r="A72" s="116" t="s">
        <v>318</v>
      </c>
      <c r="B72" s="117" t="s">
        <v>489</v>
      </c>
      <c r="C72" s="117" t="s">
        <v>490</v>
      </c>
      <c r="D72" s="117">
        <v>1.81</v>
      </c>
      <c r="E72" s="117" t="s">
        <v>1080</v>
      </c>
      <c r="F72" s="117" t="s">
        <v>1072</v>
      </c>
      <c r="G72" s="117" t="s">
        <v>1073</v>
      </c>
      <c r="H72" s="117" t="s">
        <v>445</v>
      </c>
      <c r="I72" s="117" t="s">
        <v>400</v>
      </c>
      <c r="J72" s="117">
        <v>5.9</v>
      </c>
    </row>
    <row r="73" spans="1:10" hidden="1" x14ac:dyDescent="0.25">
      <c r="A73" s="116" t="s">
        <v>318</v>
      </c>
      <c r="B73" s="117" t="s">
        <v>491</v>
      </c>
      <c r="C73" s="117" t="s">
        <v>492</v>
      </c>
      <c r="D73" s="117">
        <v>10.4</v>
      </c>
      <c r="E73" s="117" t="s">
        <v>24</v>
      </c>
      <c r="F73" s="117" t="s">
        <v>3</v>
      </c>
      <c r="G73" s="117" t="s">
        <v>358</v>
      </c>
      <c r="H73" s="117" t="s">
        <v>394</v>
      </c>
      <c r="I73" s="117" t="s">
        <v>387</v>
      </c>
      <c r="J73" s="117">
        <v>12.9</v>
      </c>
    </row>
    <row r="74" spans="1:10" hidden="1" x14ac:dyDescent="0.25">
      <c r="A74" s="116" t="s">
        <v>318</v>
      </c>
      <c r="B74" s="117" t="s">
        <v>493</v>
      </c>
      <c r="C74" s="117" t="s">
        <v>494</v>
      </c>
      <c r="D74" s="117">
        <v>15.1</v>
      </c>
      <c r="E74" s="117" t="s">
        <v>24</v>
      </c>
      <c r="F74" s="117" t="s">
        <v>3</v>
      </c>
      <c r="G74" s="117" t="s">
        <v>1073</v>
      </c>
      <c r="H74" s="117" t="s">
        <v>394</v>
      </c>
      <c r="I74" s="117" t="s">
        <v>387</v>
      </c>
      <c r="J74" s="117">
        <v>15.8</v>
      </c>
    </row>
    <row r="75" spans="1:10" hidden="1" x14ac:dyDescent="0.25">
      <c r="A75" s="116" t="s">
        <v>318</v>
      </c>
      <c r="B75" s="117" t="s">
        <v>495</v>
      </c>
      <c r="C75" s="117" t="s">
        <v>496</v>
      </c>
      <c r="D75" s="117">
        <v>16.79</v>
      </c>
      <c r="E75" s="117" t="s">
        <v>24</v>
      </c>
      <c r="F75" s="117" t="s">
        <v>3</v>
      </c>
      <c r="G75" s="117" t="s">
        <v>1073</v>
      </c>
      <c r="H75" s="117" t="s">
        <v>394</v>
      </c>
      <c r="I75" s="117" t="s">
        <v>387</v>
      </c>
      <c r="J75" s="117">
        <v>18.5</v>
      </c>
    </row>
    <row r="76" spans="1:10" hidden="1" x14ac:dyDescent="0.25">
      <c r="A76" s="116" t="s">
        <v>318</v>
      </c>
      <c r="B76" s="117" t="s">
        <v>497</v>
      </c>
      <c r="C76" s="117" t="s">
        <v>498</v>
      </c>
      <c r="D76" s="117">
        <v>11.12</v>
      </c>
      <c r="E76" s="117" t="s">
        <v>24</v>
      </c>
      <c r="F76" s="117" t="s">
        <v>3</v>
      </c>
      <c r="G76" s="117" t="s">
        <v>1073</v>
      </c>
      <c r="H76" s="117" t="s">
        <v>394</v>
      </c>
      <c r="I76" s="117" t="s">
        <v>387</v>
      </c>
      <c r="J76" s="117">
        <v>14.6</v>
      </c>
    </row>
    <row r="77" spans="1:10" hidden="1" x14ac:dyDescent="0.25">
      <c r="A77" s="116" t="s">
        <v>318</v>
      </c>
      <c r="B77" s="117" t="s">
        <v>499</v>
      </c>
      <c r="C77" s="117" t="s">
        <v>500</v>
      </c>
      <c r="D77" s="117">
        <v>8.7100000000000009</v>
      </c>
      <c r="E77" s="117" t="s">
        <v>1076</v>
      </c>
      <c r="F77" s="117" t="s">
        <v>6</v>
      </c>
      <c r="G77" s="117" t="s">
        <v>1073</v>
      </c>
      <c r="H77" s="117" t="s">
        <v>394</v>
      </c>
      <c r="I77" s="117" t="s">
        <v>387</v>
      </c>
      <c r="J77" s="117">
        <v>12.3</v>
      </c>
    </row>
    <row r="78" spans="1:10" hidden="1" x14ac:dyDescent="0.25">
      <c r="A78" s="116" t="s">
        <v>318</v>
      </c>
      <c r="B78" s="117" t="s">
        <v>501</v>
      </c>
      <c r="C78" s="117" t="s">
        <v>502</v>
      </c>
      <c r="D78" s="117">
        <v>3.89</v>
      </c>
      <c r="E78" s="117" t="s">
        <v>24</v>
      </c>
      <c r="F78" s="117" t="s">
        <v>3</v>
      </c>
      <c r="G78" s="117" t="s">
        <v>358</v>
      </c>
      <c r="H78" s="117" t="s">
        <v>394</v>
      </c>
      <c r="I78" s="117" t="s">
        <v>387</v>
      </c>
      <c r="J78" s="117">
        <v>8.3000000000000007</v>
      </c>
    </row>
    <row r="79" spans="1:10" hidden="1" x14ac:dyDescent="0.25">
      <c r="A79" s="116" t="s">
        <v>318</v>
      </c>
      <c r="B79" s="117" t="s">
        <v>503</v>
      </c>
      <c r="C79" s="117" t="s">
        <v>504</v>
      </c>
      <c r="D79" s="117">
        <v>5.13</v>
      </c>
      <c r="E79" s="117" t="s">
        <v>1076</v>
      </c>
      <c r="F79" s="117" t="s">
        <v>6</v>
      </c>
      <c r="G79" s="117" t="s">
        <v>1073</v>
      </c>
      <c r="H79" s="117" t="s">
        <v>394</v>
      </c>
      <c r="I79" s="117" t="s">
        <v>387</v>
      </c>
      <c r="J79" s="117">
        <v>9.3000000000000007</v>
      </c>
    </row>
    <row r="80" spans="1:10" hidden="1" x14ac:dyDescent="0.25">
      <c r="A80" s="116" t="s">
        <v>318</v>
      </c>
      <c r="B80" s="117" t="s">
        <v>505</v>
      </c>
      <c r="C80" s="117" t="s">
        <v>506</v>
      </c>
      <c r="D80" s="117">
        <v>7.8</v>
      </c>
      <c r="E80" s="117" t="s">
        <v>24</v>
      </c>
      <c r="F80" s="117" t="s">
        <v>3</v>
      </c>
      <c r="G80" s="117" t="s">
        <v>358</v>
      </c>
      <c r="H80" s="117" t="s">
        <v>394</v>
      </c>
      <c r="I80" s="117" t="s">
        <v>387</v>
      </c>
      <c r="J80" s="117">
        <v>11.8</v>
      </c>
    </row>
    <row r="81" spans="1:10" hidden="1" x14ac:dyDescent="0.25">
      <c r="A81" s="116" t="s">
        <v>318</v>
      </c>
      <c r="B81" s="117" t="s">
        <v>507</v>
      </c>
      <c r="C81" s="117" t="s">
        <v>508</v>
      </c>
      <c r="D81" s="117">
        <v>27.45</v>
      </c>
      <c r="E81" s="117" t="s">
        <v>361</v>
      </c>
      <c r="F81" s="117" t="s">
        <v>17</v>
      </c>
      <c r="G81" s="117" t="s">
        <v>358</v>
      </c>
      <c r="H81" s="117" t="s">
        <v>361</v>
      </c>
      <c r="I81" s="117" t="s">
        <v>358</v>
      </c>
      <c r="J81" s="117">
        <v>23.7</v>
      </c>
    </row>
    <row r="82" spans="1:10" hidden="1" x14ac:dyDescent="0.25">
      <c r="A82" s="116" t="s">
        <v>318</v>
      </c>
      <c r="B82" s="117" t="s">
        <v>509</v>
      </c>
      <c r="C82" s="117" t="s">
        <v>510</v>
      </c>
      <c r="D82" s="117">
        <v>63.81</v>
      </c>
      <c r="E82" s="117" t="s">
        <v>361</v>
      </c>
      <c r="F82" s="117" t="s">
        <v>17</v>
      </c>
      <c r="G82" s="117" t="s">
        <v>358</v>
      </c>
      <c r="H82" s="117" t="s">
        <v>361</v>
      </c>
      <c r="I82" s="117" t="s">
        <v>358</v>
      </c>
      <c r="J82" s="117">
        <v>32.4</v>
      </c>
    </row>
    <row r="83" spans="1:10" hidden="1" x14ac:dyDescent="0.25">
      <c r="A83" s="116" t="s">
        <v>318</v>
      </c>
      <c r="B83" s="117" t="s">
        <v>511</v>
      </c>
      <c r="C83" s="117" t="s">
        <v>457</v>
      </c>
      <c r="D83" s="117">
        <v>172.22</v>
      </c>
      <c r="E83" s="117" t="s">
        <v>361</v>
      </c>
      <c r="F83" s="117" t="s">
        <v>17</v>
      </c>
      <c r="G83" s="117" t="s">
        <v>358</v>
      </c>
      <c r="H83" s="117" t="s">
        <v>361</v>
      </c>
      <c r="I83" s="117" t="s">
        <v>358</v>
      </c>
      <c r="J83" s="117">
        <v>67.900000000000006</v>
      </c>
    </row>
    <row r="84" spans="1:10" hidden="1" x14ac:dyDescent="0.25">
      <c r="A84" s="116" t="s">
        <v>318</v>
      </c>
      <c r="B84" s="117" t="s">
        <v>512</v>
      </c>
      <c r="C84" s="117" t="s">
        <v>453</v>
      </c>
      <c r="D84" s="117">
        <v>27.52</v>
      </c>
      <c r="E84" s="117" t="s">
        <v>361</v>
      </c>
      <c r="F84" s="117" t="s">
        <v>17</v>
      </c>
      <c r="G84" s="117" t="s">
        <v>358</v>
      </c>
      <c r="H84" s="117" t="s">
        <v>394</v>
      </c>
      <c r="I84" s="117" t="s">
        <v>400</v>
      </c>
      <c r="J84" s="117">
        <v>21.8</v>
      </c>
    </row>
    <row r="85" spans="1:10" hidden="1" x14ac:dyDescent="0.25">
      <c r="A85" s="116" t="s">
        <v>318</v>
      </c>
      <c r="B85" s="117" t="s">
        <v>513</v>
      </c>
      <c r="C85" s="117" t="s">
        <v>514</v>
      </c>
      <c r="D85" s="117">
        <v>21.38</v>
      </c>
      <c r="E85" s="117" t="s">
        <v>361</v>
      </c>
      <c r="F85" s="117" t="s">
        <v>17</v>
      </c>
      <c r="G85" s="117" t="s">
        <v>358</v>
      </c>
      <c r="H85" s="117" t="s">
        <v>394</v>
      </c>
      <c r="I85" s="117" t="s">
        <v>400</v>
      </c>
      <c r="J85" s="117">
        <v>20</v>
      </c>
    </row>
    <row r="86" spans="1:10" hidden="1" x14ac:dyDescent="0.25">
      <c r="A86" s="116" t="s">
        <v>318</v>
      </c>
      <c r="B86" s="117" t="s">
        <v>515</v>
      </c>
      <c r="C86" s="117" t="s">
        <v>516</v>
      </c>
      <c r="D86" s="117">
        <v>23.89</v>
      </c>
      <c r="E86" s="117" t="s">
        <v>361</v>
      </c>
      <c r="F86" s="117" t="s">
        <v>17</v>
      </c>
      <c r="G86" s="117" t="s">
        <v>358</v>
      </c>
      <c r="H86" s="117" t="s">
        <v>394</v>
      </c>
      <c r="I86" s="117" t="s">
        <v>400</v>
      </c>
      <c r="J86" s="117">
        <v>20.7</v>
      </c>
    </row>
    <row r="87" spans="1:10" hidden="1" x14ac:dyDescent="0.25">
      <c r="A87" s="116" t="s">
        <v>318</v>
      </c>
      <c r="B87" s="117" t="s">
        <v>517</v>
      </c>
      <c r="C87" s="117" t="s">
        <v>518</v>
      </c>
      <c r="D87" s="117">
        <v>22.9</v>
      </c>
      <c r="E87" s="117" t="s">
        <v>361</v>
      </c>
      <c r="F87" s="117" t="s">
        <v>17</v>
      </c>
      <c r="G87" s="117" t="s">
        <v>358</v>
      </c>
      <c r="H87" s="117" t="s">
        <v>394</v>
      </c>
      <c r="I87" s="117" t="s">
        <v>400</v>
      </c>
      <c r="J87" s="117">
        <v>20.399999999999999</v>
      </c>
    </row>
    <row r="88" spans="1:10" hidden="1" x14ac:dyDescent="0.25">
      <c r="A88" s="116" t="s">
        <v>318</v>
      </c>
      <c r="B88" s="117" t="s">
        <v>519</v>
      </c>
      <c r="C88" s="117" t="s">
        <v>520</v>
      </c>
      <c r="D88" s="117">
        <v>17.829999999999998</v>
      </c>
      <c r="E88" s="117" t="s">
        <v>361</v>
      </c>
      <c r="F88" s="117" t="s">
        <v>358</v>
      </c>
      <c r="G88" s="117" t="s">
        <v>358</v>
      </c>
      <c r="H88" s="117" t="s">
        <v>394</v>
      </c>
      <c r="I88" s="117" t="s">
        <v>400</v>
      </c>
      <c r="J88" s="117">
        <v>18.899999999999999</v>
      </c>
    </row>
    <row r="89" spans="1:10" hidden="1" x14ac:dyDescent="0.25">
      <c r="A89" s="116" t="s">
        <v>318</v>
      </c>
      <c r="B89" s="117" t="s">
        <v>521</v>
      </c>
      <c r="C89" s="117" t="s">
        <v>522</v>
      </c>
      <c r="D89" s="117">
        <v>17.53</v>
      </c>
      <c r="E89" s="117" t="s">
        <v>361</v>
      </c>
      <c r="F89" s="117" t="s">
        <v>17</v>
      </c>
      <c r="G89" s="117" t="s">
        <v>358</v>
      </c>
      <c r="H89" s="117" t="s">
        <v>361</v>
      </c>
      <c r="I89" s="117" t="s">
        <v>358</v>
      </c>
      <c r="J89" s="117">
        <v>17.100000000000001</v>
      </c>
    </row>
    <row r="90" spans="1:10" hidden="1" x14ac:dyDescent="0.25">
      <c r="A90" s="116" t="s">
        <v>318</v>
      </c>
      <c r="B90" s="117" t="s">
        <v>523</v>
      </c>
      <c r="C90" s="117" t="s">
        <v>524</v>
      </c>
      <c r="D90" s="117">
        <v>13.06</v>
      </c>
      <c r="E90" s="117" t="s">
        <v>361</v>
      </c>
      <c r="F90" s="117" t="s">
        <v>17</v>
      </c>
      <c r="G90" s="117" t="s">
        <v>358</v>
      </c>
      <c r="H90" s="117" t="s">
        <v>361</v>
      </c>
      <c r="I90" s="117" t="s">
        <v>358</v>
      </c>
      <c r="J90" s="117">
        <v>15.2</v>
      </c>
    </row>
    <row r="91" spans="1:10" hidden="1" x14ac:dyDescent="0.25">
      <c r="A91" s="116" t="s">
        <v>318</v>
      </c>
      <c r="B91" s="117" t="s">
        <v>525</v>
      </c>
      <c r="C91" s="117" t="s">
        <v>526</v>
      </c>
      <c r="D91" s="117">
        <v>13.21</v>
      </c>
      <c r="E91" s="117" t="s">
        <v>361</v>
      </c>
      <c r="F91" s="117" t="s">
        <v>17</v>
      </c>
      <c r="G91" s="117" t="s">
        <v>358</v>
      </c>
      <c r="H91" s="117" t="s">
        <v>394</v>
      </c>
      <c r="I91" s="117" t="s">
        <v>400</v>
      </c>
      <c r="J91" s="117">
        <v>17.5</v>
      </c>
    </row>
    <row r="92" spans="1:10" hidden="1" x14ac:dyDescent="0.25">
      <c r="A92" s="116" t="s">
        <v>318</v>
      </c>
      <c r="B92" s="117" t="s">
        <v>527</v>
      </c>
      <c r="C92" s="117" t="s">
        <v>528</v>
      </c>
      <c r="D92" s="117">
        <v>18.61</v>
      </c>
      <c r="E92" s="117" t="s">
        <v>361</v>
      </c>
      <c r="F92" s="117" t="s">
        <v>17</v>
      </c>
      <c r="G92" s="117" t="s">
        <v>358</v>
      </c>
      <c r="H92" s="117" t="s">
        <v>394</v>
      </c>
      <c r="I92" s="117" t="s">
        <v>400</v>
      </c>
      <c r="J92" s="117">
        <v>19.100000000000001</v>
      </c>
    </row>
    <row r="93" spans="1:10" hidden="1" x14ac:dyDescent="0.25">
      <c r="A93" s="116" t="s">
        <v>318</v>
      </c>
      <c r="B93" s="117" t="s">
        <v>529</v>
      </c>
      <c r="C93" s="117" t="s">
        <v>530</v>
      </c>
      <c r="D93" s="117">
        <v>16.93</v>
      </c>
      <c r="E93" s="117" t="s">
        <v>361</v>
      </c>
      <c r="F93" s="117" t="s">
        <v>17</v>
      </c>
      <c r="G93" s="117" t="s">
        <v>1073</v>
      </c>
      <c r="H93" s="117" t="s">
        <v>394</v>
      </c>
      <c r="I93" s="117" t="s">
        <v>400</v>
      </c>
      <c r="J93" s="117">
        <v>18.649999999999999</v>
      </c>
    </row>
    <row r="94" spans="1:10" hidden="1" x14ac:dyDescent="0.25">
      <c r="A94" s="116" t="s">
        <v>318</v>
      </c>
      <c r="B94" s="117" t="s">
        <v>531</v>
      </c>
      <c r="C94" s="117" t="s">
        <v>532</v>
      </c>
      <c r="D94" s="117">
        <v>1.32</v>
      </c>
      <c r="E94" s="117" t="s">
        <v>361</v>
      </c>
      <c r="F94" s="117" t="s">
        <v>17</v>
      </c>
      <c r="G94" s="117" t="s">
        <v>358</v>
      </c>
      <c r="H94" s="117" t="s">
        <v>361</v>
      </c>
      <c r="I94" s="117" t="s">
        <v>358</v>
      </c>
      <c r="J94" s="117">
        <v>4.7</v>
      </c>
    </row>
    <row r="95" spans="1:10" hidden="1" x14ac:dyDescent="0.25">
      <c r="A95" s="116" t="s">
        <v>318</v>
      </c>
      <c r="B95" s="117" t="s">
        <v>533</v>
      </c>
      <c r="C95" s="117" t="s">
        <v>532</v>
      </c>
      <c r="D95" s="117">
        <v>1.93</v>
      </c>
      <c r="E95" s="117" t="s">
        <v>361</v>
      </c>
      <c r="F95" s="117" t="s">
        <v>17</v>
      </c>
      <c r="G95" s="117" t="s">
        <v>358</v>
      </c>
      <c r="H95" s="117" t="s">
        <v>361</v>
      </c>
      <c r="I95" s="117" t="s">
        <v>358</v>
      </c>
      <c r="J95" s="117">
        <v>5.89</v>
      </c>
    </row>
    <row r="96" spans="1:10" hidden="1" x14ac:dyDescent="0.25">
      <c r="A96" s="116" t="s">
        <v>318</v>
      </c>
      <c r="B96" s="117" t="s">
        <v>534</v>
      </c>
      <c r="C96" s="117" t="s">
        <v>535</v>
      </c>
      <c r="D96" s="117">
        <v>1.98</v>
      </c>
      <c r="E96" s="117" t="s">
        <v>361</v>
      </c>
      <c r="F96" s="117" t="s">
        <v>17</v>
      </c>
      <c r="G96" s="117" t="s">
        <v>358</v>
      </c>
      <c r="H96" s="117" t="s">
        <v>361</v>
      </c>
      <c r="I96" s="117" t="s">
        <v>358</v>
      </c>
      <c r="J96" s="117">
        <v>6.09</v>
      </c>
    </row>
    <row r="97" spans="1:10" hidden="1" x14ac:dyDescent="0.25">
      <c r="A97" s="116" t="s">
        <v>536</v>
      </c>
      <c r="B97" s="117" t="s">
        <v>537</v>
      </c>
      <c r="C97" s="117" t="s">
        <v>369</v>
      </c>
      <c r="D97" s="117">
        <v>86.9</v>
      </c>
      <c r="E97" s="117" t="s">
        <v>1066</v>
      </c>
      <c r="F97" s="117" t="s">
        <v>14</v>
      </c>
      <c r="G97" s="117" t="s">
        <v>358</v>
      </c>
      <c r="H97" s="117" t="s">
        <v>370</v>
      </c>
      <c r="I97" s="117" t="s">
        <v>371</v>
      </c>
      <c r="J97" s="117">
        <v>55.45</v>
      </c>
    </row>
    <row r="98" spans="1:10" hidden="1" x14ac:dyDescent="0.25">
      <c r="A98" s="116" t="s">
        <v>536</v>
      </c>
      <c r="B98" s="117" t="s">
        <v>538</v>
      </c>
      <c r="C98" s="117" t="s">
        <v>373</v>
      </c>
      <c r="D98" s="117">
        <v>30.75</v>
      </c>
      <c r="E98" s="117" t="s">
        <v>1066</v>
      </c>
      <c r="F98" s="117" t="s">
        <v>1067</v>
      </c>
      <c r="G98" s="117" t="s">
        <v>358</v>
      </c>
      <c r="H98" s="117" t="s">
        <v>358</v>
      </c>
      <c r="I98" s="117" t="s">
        <v>358</v>
      </c>
      <c r="J98" s="117">
        <v>25.42</v>
      </c>
    </row>
    <row r="99" spans="1:10" hidden="1" x14ac:dyDescent="0.25">
      <c r="A99" s="116" t="s">
        <v>536</v>
      </c>
      <c r="B99" s="117" t="s">
        <v>539</v>
      </c>
      <c r="C99" s="117" t="s">
        <v>376</v>
      </c>
      <c r="D99" s="117">
        <v>6.38</v>
      </c>
      <c r="F99" s="117" t="s">
        <v>358</v>
      </c>
      <c r="G99" s="117" t="s">
        <v>358</v>
      </c>
      <c r="H99" s="117" t="s">
        <v>358</v>
      </c>
      <c r="I99" s="117" t="s">
        <v>358</v>
      </c>
      <c r="J99" s="117">
        <v>10.199999999999999</v>
      </c>
    </row>
    <row r="100" spans="1:10" hidden="1" x14ac:dyDescent="0.25">
      <c r="A100" s="116" t="s">
        <v>536</v>
      </c>
      <c r="B100" s="117" t="s">
        <v>540</v>
      </c>
      <c r="C100" s="117" t="s">
        <v>378</v>
      </c>
      <c r="D100" s="117">
        <v>15.66</v>
      </c>
      <c r="F100" s="117" t="s">
        <v>358</v>
      </c>
      <c r="G100" s="117" t="s">
        <v>358</v>
      </c>
      <c r="H100" s="117" t="s">
        <v>358</v>
      </c>
      <c r="I100" s="117" t="s">
        <v>358</v>
      </c>
      <c r="J100" s="117">
        <v>16.3</v>
      </c>
    </row>
    <row r="101" spans="1:10" hidden="1" x14ac:dyDescent="0.25">
      <c r="A101" s="116" t="s">
        <v>536</v>
      </c>
      <c r="B101" s="117" t="s">
        <v>541</v>
      </c>
      <c r="C101" s="117" t="s">
        <v>357</v>
      </c>
      <c r="D101" s="117">
        <v>26.1</v>
      </c>
      <c r="E101" s="117" t="s">
        <v>1081</v>
      </c>
      <c r="F101" s="117" t="s">
        <v>358</v>
      </c>
      <c r="G101" s="117" t="s">
        <v>1064</v>
      </c>
      <c r="H101" s="117" t="s">
        <v>358</v>
      </c>
      <c r="I101" s="117" t="s">
        <v>358</v>
      </c>
      <c r="J101" s="117">
        <v>22.84</v>
      </c>
    </row>
    <row r="102" spans="1:10" hidden="1" x14ac:dyDescent="0.25">
      <c r="A102" s="116" t="s">
        <v>536</v>
      </c>
      <c r="B102" s="117" t="s">
        <v>542</v>
      </c>
      <c r="C102" s="117" t="s">
        <v>357</v>
      </c>
      <c r="D102" s="117">
        <v>26.1</v>
      </c>
      <c r="E102" s="117" t="s">
        <v>1081</v>
      </c>
      <c r="F102" s="117" t="s">
        <v>358</v>
      </c>
      <c r="G102" s="117" t="s">
        <v>1082</v>
      </c>
      <c r="H102" s="117" t="s">
        <v>358</v>
      </c>
      <c r="I102" s="117" t="s">
        <v>358</v>
      </c>
      <c r="J102" s="117">
        <v>22.84</v>
      </c>
    </row>
    <row r="103" spans="1:10" hidden="1" x14ac:dyDescent="0.25">
      <c r="A103" s="116" t="s">
        <v>536</v>
      </c>
      <c r="B103" s="117" t="s">
        <v>543</v>
      </c>
      <c r="C103" s="117" t="s">
        <v>381</v>
      </c>
      <c r="D103" s="117">
        <v>1.1499999999999999</v>
      </c>
      <c r="F103" s="117" t="s">
        <v>6</v>
      </c>
      <c r="G103" s="117" t="s">
        <v>358</v>
      </c>
      <c r="H103" s="117" t="s">
        <v>358</v>
      </c>
      <c r="I103" s="117" t="s">
        <v>358</v>
      </c>
      <c r="J103" s="117">
        <v>4.3</v>
      </c>
    </row>
    <row r="104" spans="1:10" hidden="1" x14ac:dyDescent="0.25">
      <c r="A104" s="116" t="s">
        <v>536</v>
      </c>
      <c r="B104" s="117" t="s">
        <v>544</v>
      </c>
      <c r="C104" s="117" t="s">
        <v>383</v>
      </c>
      <c r="D104" s="117">
        <v>4</v>
      </c>
      <c r="E104" s="117" t="s">
        <v>358</v>
      </c>
      <c r="F104" s="117" t="s">
        <v>358</v>
      </c>
      <c r="G104" s="117" t="s">
        <v>358</v>
      </c>
      <c r="H104" s="117" t="s">
        <v>358</v>
      </c>
      <c r="I104" s="117" t="s">
        <v>358</v>
      </c>
      <c r="J104" s="117">
        <v>8</v>
      </c>
    </row>
    <row r="105" spans="1:10" hidden="1" x14ac:dyDescent="0.25">
      <c r="A105" s="116" t="s">
        <v>536</v>
      </c>
      <c r="B105" s="117" t="s">
        <v>545</v>
      </c>
      <c r="C105" s="117" t="s">
        <v>546</v>
      </c>
      <c r="D105" s="117">
        <v>172.02</v>
      </c>
      <c r="E105" s="117" t="s">
        <v>23</v>
      </c>
      <c r="F105" s="117" t="s">
        <v>1</v>
      </c>
      <c r="G105" s="117" t="s">
        <v>358</v>
      </c>
      <c r="H105" s="117" t="s">
        <v>386</v>
      </c>
      <c r="I105" s="117" t="s">
        <v>387</v>
      </c>
      <c r="J105" s="117">
        <v>124.42</v>
      </c>
    </row>
    <row r="106" spans="1:10" hidden="1" x14ac:dyDescent="0.25">
      <c r="A106" s="116" t="s">
        <v>536</v>
      </c>
      <c r="B106" s="117" t="s">
        <v>547</v>
      </c>
      <c r="C106" s="117" t="s">
        <v>548</v>
      </c>
      <c r="D106" s="117">
        <v>5.65</v>
      </c>
      <c r="E106" s="117" t="s">
        <v>1069</v>
      </c>
      <c r="F106" s="117" t="s">
        <v>1083</v>
      </c>
      <c r="G106" s="117" t="s">
        <v>1073</v>
      </c>
      <c r="H106" s="117" t="s">
        <v>445</v>
      </c>
      <c r="I106" s="117" t="s">
        <v>387</v>
      </c>
      <c r="J106" s="117">
        <v>9.6999999999999993</v>
      </c>
    </row>
    <row r="107" spans="1:10" hidden="1" x14ac:dyDescent="0.25">
      <c r="A107" s="116" t="s">
        <v>536</v>
      </c>
      <c r="B107" s="117" t="s">
        <v>549</v>
      </c>
      <c r="C107" s="117" t="s">
        <v>550</v>
      </c>
      <c r="D107" s="117">
        <v>13.22</v>
      </c>
      <c r="E107" s="117" t="s">
        <v>23</v>
      </c>
      <c r="F107" s="117" t="s">
        <v>1</v>
      </c>
      <c r="G107" s="117" t="s">
        <v>1084</v>
      </c>
      <c r="H107" s="117" t="s">
        <v>551</v>
      </c>
      <c r="I107" s="117" t="s">
        <v>371</v>
      </c>
      <c r="J107" s="117">
        <v>18.55</v>
      </c>
    </row>
    <row r="108" spans="1:10" hidden="1" x14ac:dyDescent="0.25">
      <c r="A108" s="116" t="s">
        <v>536</v>
      </c>
      <c r="B108" s="117" t="s">
        <v>552</v>
      </c>
      <c r="C108" s="117" t="s">
        <v>553</v>
      </c>
      <c r="D108" s="117">
        <v>11.24</v>
      </c>
      <c r="E108" s="117" t="s">
        <v>23</v>
      </c>
      <c r="F108" s="117" t="s">
        <v>1</v>
      </c>
      <c r="G108" s="117" t="s">
        <v>358</v>
      </c>
      <c r="H108" s="117" t="s">
        <v>551</v>
      </c>
      <c r="I108" s="117" t="s">
        <v>371</v>
      </c>
      <c r="J108" s="117">
        <v>13.85</v>
      </c>
    </row>
    <row r="109" spans="1:10" hidden="1" x14ac:dyDescent="0.25">
      <c r="A109" s="116" t="s">
        <v>536</v>
      </c>
      <c r="B109" s="117" t="s">
        <v>554</v>
      </c>
      <c r="C109" s="117" t="s">
        <v>553</v>
      </c>
      <c r="D109" s="117">
        <v>7.85</v>
      </c>
      <c r="E109" s="117" t="s">
        <v>23</v>
      </c>
      <c r="F109" s="117" t="s">
        <v>1</v>
      </c>
      <c r="G109" s="117" t="s">
        <v>358</v>
      </c>
      <c r="H109" s="117" t="s">
        <v>551</v>
      </c>
      <c r="I109" s="117" t="s">
        <v>371</v>
      </c>
      <c r="J109" s="117">
        <v>11.5</v>
      </c>
    </row>
    <row r="110" spans="1:10" hidden="1" x14ac:dyDescent="0.25">
      <c r="A110" s="116" t="s">
        <v>536</v>
      </c>
      <c r="B110" s="117" t="s">
        <v>555</v>
      </c>
      <c r="C110" s="117" t="s">
        <v>556</v>
      </c>
      <c r="D110" s="117">
        <v>16.309999999999999</v>
      </c>
      <c r="E110" s="117" t="s">
        <v>23</v>
      </c>
      <c r="F110" s="117" t="s">
        <v>1</v>
      </c>
      <c r="G110" s="117" t="s">
        <v>358</v>
      </c>
      <c r="H110" s="117" t="s">
        <v>551</v>
      </c>
      <c r="I110" s="117" t="s">
        <v>371</v>
      </c>
      <c r="J110" s="117">
        <v>16.5</v>
      </c>
    </row>
    <row r="111" spans="1:10" hidden="1" x14ac:dyDescent="0.25">
      <c r="A111" s="116" t="s">
        <v>536</v>
      </c>
      <c r="B111" s="117" t="s">
        <v>557</v>
      </c>
      <c r="C111" s="117" t="s">
        <v>558</v>
      </c>
      <c r="D111" s="117">
        <v>34.04</v>
      </c>
      <c r="E111" s="117" t="s">
        <v>23</v>
      </c>
      <c r="F111" s="117" t="s">
        <v>1</v>
      </c>
      <c r="G111" s="117" t="s">
        <v>1084</v>
      </c>
      <c r="H111" s="117" t="s">
        <v>551</v>
      </c>
      <c r="I111" s="117" t="s">
        <v>371</v>
      </c>
      <c r="J111" s="117">
        <v>25.1</v>
      </c>
    </row>
    <row r="112" spans="1:10" hidden="1" x14ac:dyDescent="0.25">
      <c r="A112" s="116" t="s">
        <v>536</v>
      </c>
      <c r="B112" s="117" t="s">
        <v>559</v>
      </c>
      <c r="C112" s="117" t="s">
        <v>385</v>
      </c>
      <c r="D112" s="117">
        <v>8</v>
      </c>
      <c r="E112" s="117" t="s">
        <v>23</v>
      </c>
      <c r="F112" s="117" t="s">
        <v>1</v>
      </c>
      <c r="G112" s="117" t="s">
        <v>1084</v>
      </c>
      <c r="H112" s="117" t="s">
        <v>551</v>
      </c>
      <c r="I112" s="117" t="s">
        <v>371</v>
      </c>
      <c r="J112" s="117">
        <v>13.2</v>
      </c>
    </row>
    <row r="113" spans="1:10" hidden="1" x14ac:dyDescent="0.25">
      <c r="A113" s="116" t="s">
        <v>536</v>
      </c>
      <c r="B113" s="117" t="s">
        <v>560</v>
      </c>
      <c r="C113" s="117" t="s">
        <v>561</v>
      </c>
      <c r="D113" s="117">
        <v>17.21</v>
      </c>
      <c r="E113" s="117" t="s">
        <v>23</v>
      </c>
      <c r="F113" s="117" t="s">
        <v>1</v>
      </c>
      <c r="G113" s="117" t="s">
        <v>358</v>
      </c>
      <c r="H113" s="117" t="s">
        <v>551</v>
      </c>
      <c r="I113" s="117" t="s">
        <v>371</v>
      </c>
      <c r="J113" s="117">
        <v>17.489999999999998</v>
      </c>
    </row>
    <row r="114" spans="1:10" hidden="1" x14ac:dyDescent="0.25">
      <c r="A114" s="116" t="s">
        <v>536</v>
      </c>
      <c r="B114" s="117" t="s">
        <v>562</v>
      </c>
      <c r="C114" s="117" t="s">
        <v>561</v>
      </c>
      <c r="D114" s="117">
        <v>10.4</v>
      </c>
      <c r="E114" s="117" t="s">
        <v>23</v>
      </c>
      <c r="F114" s="117" t="s">
        <v>1</v>
      </c>
      <c r="G114" s="117" t="s">
        <v>1084</v>
      </c>
      <c r="H114" s="117" t="s">
        <v>551</v>
      </c>
      <c r="I114" s="117" t="s">
        <v>371</v>
      </c>
      <c r="J114" s="117">
        <v>13.09</v>
      </c>
    </row>
    <row r="115" spans="1:10" hidden="1" x14ac:dyDescent="0.25">
      <c r="A115" s="116" t="s">
        <v>536</v>
      </c>
      <c r="B115" s="117" t="s">
        <v>563</v>
      </c>
      <c r="C115" s="117" t="s">
        <v>561</v>
      </c>
      <c r="D115" s="117">
        <v>12.69</v>
      </c>
      <c r="E115" s="117" t="s">
        <v>23</v>
      </c>
      <c r="F115" s="117" t="s">
        <v>1</v>
      </c>
      <c r="G115" s="117" t="s">
        <v>1084</v>
      </c>
      <c r="H115" s="117" t="s">
        <v>551</v>
      </c>
      <c r="I115" s="117" t="s">
        <v>371</v>
      </c>
      <c r="J115" s="117">
        <v>15.4</v>
      </c>
    </row>
    <row r="116" spans="1:10" hidden="1" x14ac:dyDescent="0.25">
      <c r="A116" s="116" t="s">
        <v>536</v>
      </c>
      <c r="B116" s="117" t="s">
        <v>564</v>
      </c>
      <c r="C116" s="117" t="s">
        <v>558</v>
      </c>
      <c r="D116" s="117">
        <v>30.74</v>
      </c>
      <c r="E116" s="117" t="s">
        <v>23</v>
      </c>
      <c r="F116" s="117" t="s">
        <v>1</v>
      </c>
      <c r="G116" s="117" t="s">
        <v>1084</v>
      </c>
      <c r="H116" s="117" t="s">
        <v>551</v>
      </c>
      <c r="I116" s="117" t="s">
        <v>371</v>
      </c>
      <c r="J116" s="117">
        <v>23</v>
      </c>
    </row>
    <row r="117" spans="1:10" hidden="1" x14ac:dyDescent="0.25">
      <c r="A117" s="116" t="s">
        <v>536</v>
      </c>
      <c r="B117" s="117" t="s">
        <v>565</v>
      </c>
      <c r="C117" s="117" t="s">
        <v>561</v>
      </c>
      <c r="D117" s="117">
        <v>15.37</v>
      </c>
      <c r="E117" s="117" t="s">
        <v>23</v>
      </c>
      <c r="F117" s="117" t="s">
        <v>1</v>
      </c>
      <c r="G117" s="117" t="s">
        <v>1084</v>
      </c>
      <c r="H117" s="117" t="s">
        <v>551</v>
      </c>
      <c r="I117" s="117" t="s">
        <v>371</v>
      </c>
      <c r="J117" s="117">
        <v>16.2</v>
      </c>
    </row>
    <row r="118" spans="1:10" hidden="1" x14ac:dyDescent="0.25">
      <c r="A118" s="116" t="s">
        <v>536</v>
      </c>
      <c r="B118" s="117" t="s">
        <v>566</v>
      </c>
      <c r="C118" s="117" t="s">
        <v>558</v>
      </c>
      <c r="D118" s="117">
        <v>30.51</v>
      </c>
      <c r="E118" s="117" t="s">
        <v>23</v>
      </c>
      <c r="F118" s="117" t="s">
        <v>1</v>
      </c>
      <c r="G118" s="117" t="s">
        <v>1084</v>
      </c>
      <c r="H118" s="117" t="s">
        <v>551</v>
      </c>
      <c r="I118" s="117" t="s">
        <v>371</v>
      </c>
      <c r="J118" s="117">
        <v>22.9</v>
      </c>
    </row>
    <row r="119" spans="1:10" hidden="1" x14ac:dyDescent="0.25">
      <c r="A119" s="116" t="s">
        <v>536</v>
      </c>
      <c r="B119" s="117" t="s">
        <v>567</v>
      </c>
      <c r="C119" s="117" t="s">
        <v>561</v>
      </c>
      <c r="D119" s="117">
        <v>11.52</v>
      </c>
      <c r="E119" s="117" t="s">
        <v>23</v>
      </c>
      <c r="F119" s="117" t="s">
        <v>1</v>
      </c>
      <c r="G119" s="117" t="s">
        <v>1084</v>
      </c>
      <c r="H119" s="117" t="s">
        <v>551</v>
      </c>
      <c r="I119" s="117" t="s">
        <v>371</v>
      </c>
      <c r="J119" s="117">
        <v>14.5</v>
      </c>
    </row>
    <row r="120" spans="1:10" hidden="1" x14ac:dyDescent="0.25">
      <c r="A120" s="116" t="s">
        <v>536</v>
      </c>
      <c r="B120" s="117" t="s">
        <v>568</v>
      </c>
      <c r="C120" s="117" t="s">
        <v>558</v>
      </c>
      <c r="D120" s="117">
        <v>34.61</v>
      </c>
      <c r="E120" s="117" t="s">
        <v>23</v>
      </c>
      <c r="F120" s="117" t="s">
        <v>1</v>
      </c>
      <c r="G120" s="117" t="s">
        <v>1084</v>
      </c>
      <c r="H120" s="117" t="s">
        <v>551</v>
      </c>
      <c r="I120" s="117" t="s">
        <v>371</v>
      </c>
      <c r="J120" s="117">
        <v>25.6</v>
      </c>
    </row>
    <row r="121" spans="1:10" hidden="1" x14ac:dyDescent="0.25">
      <c r="A121" s="116" t="s">
        <v>536</v>
      </c>
      <c r="B121" s="117" t="s">
        <v>569</v>
      </c>
      <c r="C121" s="117" t="s">
        <v>570</v>
      </c>
      <c r="D121" s="117">
        <v>104.85</v>
      </c>
      <c r="E121" s="117" t="s">
        <v>1085</v>
      </c>
      <c r="F121" s="117" t="s">
        <v>9</v>
      </c>
      <c r="G121" s="117" t="s">
        <v>1084</v>
      </c>
      <c r="H121" s="117" t="s">
        <v>551</v>
      </c>
      <c r="I121" s="117" t="s">
        <v>371</v>
      </c>
      <c r="J121" s="117">
        <v>43.7</v>
      </c>
    </row>
    <row r="122" spans="1:10" hidden="1" x14ac:dyDescent="0.25">
      <c r="A122" s="116" t="s">
        <v>536</v>
      </c>
      <c r="B122" s="117" t="s">
        <v>571</v>
      </c>
      <c r="C122" s="117" t="s">
        <v>572</v>
      </c>
      <c r="D122" s="117">
        <v>40.64</v>
      </c>
      <c r="E122" s="117" t="s">
        <v>1086</v>
      </c>
      <c r="F122" s="117" t="s">
        <v>1087</v>
      </c>
      <c r="G122" s="117" t="s">
        <v>1084</v>
      </c>
      <c r="H122" s="117" t="s">
        <v>551</v>
      </c>
      <c r="I122" s="117" t="s">
        <v>371</v>
      </c>
      <c r="J122" s="117">
        <v>26.59</v>
      </c>
    </row>
    <row r="123" spans="1:10" hidden="1" x14ac:dyDescent="0.25">
      <c r="A123" s="116" t="s">
        <v>536</v>
      </c>
      <c r="B123" s="117" t="s">
        <v>573</v>
      </c>
      <c r="C123" s="117" t="s">
        <v>574</v>
      </c>
      <c r="D123" s="117">
        <v>43.75</v>
      </c>
      <c r="E123" s="117" t="s">
        <v>23</v>
      </c>
      <c r="F123" s="117" t="s">
        <v>1</v>
      </c>
      <c r="G123" s="117" t="s">
        <v>1084</v>
      </c>
      <c r="H123" s="117" t="s">
        <v>551</v>
      </c>
      <c r="I123" s="117" t="s">
        <v>371</v>
      </c>
      <c r="J123" s="117">
        <v>28.09</v>
      </c>
    </row>
    <row r="124" spans="1:10" hidden="1" x14ac:dyDescent="0.25">
      <c r="A124" s="116" t="s">
        <v>536</v>
      </c>
      <c r="B124" s="117" t="s">
        <v>575</v>
      </c>
      <c r="C124" s="117" t="s">
        <v>576</v>
      </c>
      <c r="D124" s="117">
        <v>56.35</v>
      </c>
      <c r="E124" s="117" t="s">
        <v>23</v>
      </c>
      <c r="F124" s="117" t="s">
        <v>1</v>
      </c>
      <c r="G124" s="117" t="s">
        <v>1084</v>
      </c>
      <c r="H124" s="117" t="s">
        <v>551</v>
      </c>
      <c r="I124" s="117" t="s">
        <v>371</v>
      </c>
      <c r="J124" s="117">
        <v>31.9</v>
      </c>
    </row>
    <row r="125" spans="1:10" hidden="1" x14ac:dyDescent="0.25">
      <c r="A125" s="116" t="s">
        <v>536</v>
      </c>
      <c r="B125" s="117" t="s">
        <v>577</v>
      </c>
      <c r="C125" s="117" t="s">
        <v>425</v>
      </c>
      <c r="D125" s="117">
        <v>4</v>
      </c>
      <c r="E125" s="117" t="s">
        <v>1069</v>
      </c>
      <c r="F125" s="117" t="s">
        <v>1083</v>
      </c>
      <c r="G125" s="117" t="s">
        <v>1078</v>
      </c>
      <c r="H125" s="117" t="s">
        <v>445</v>
      </c>
      <c r="I125" s="117" t="s">
        <v>387</v>
      </c>
      <c r="J125" s="117">
        <v>8.5500000000000007</v>
      </c>
    </row>
    <row r="126" spans="1:10" hidden="1" x14ac:dyDescent="0.25">
      <c r="A126" s="116" t="s">
        <v>536</v>
      </c>
      <c r="B126" s="117" t="s">
        <v>578</v>
      </c>
      <c r="C126" s="117" t="s">
        <v>579</v>
      </c>
      <c r="D126" s="117">
        <v>18.059999999999999</v>
      </c>
      <c r="E126" s="117" t="s">
        <v>1088</v>
      </c>
      <c r="F126" s="117" t="s">
        <v>1089</v>
      </c>
      <c r="G126" s="117" t="s">
        <v>1073</v>
      </c>
      <c r="H126" s="117" t="s">
        <v>580</v>
      </c>
      <c r="I126" s="117" t="s">
        <v>371</v>
      </c>
      <c r="J126" s="117">
        <v>17.5</v>
      </c>
    </row>
    <row r="127" spans="1:10" hidden="1" x14ac:dyDescent="0.25">
      <c r="A127" s="116" t="s">
        <v>536</v>
      </c>
      <c r="B127" s="117" t="s">
        <v>581</v>
      </c>
      <c r="C127" s="117" t="s">
        <v>385</v>
      </c>
      <c r="D127" s="117">
        <v>12.35</v>
      </c>
      <c r="E127" s="117" t="s">
        <v>24</v>
      </c>
      <c r="F127" s="117" t="s">
        <v>2</v>
      </c>
      <c r="G127" s="117" t="s">
        <v>358</v>
      </c>
      <c r="H127" s="117" t="s">
        <v>394</v>
      </c>
      <c r="I127" s="117" t="s">
        <v>387</v>
      </c>
      <c r="J127" s="117">
        <v>20.9</v>
      </c>
    </row>
    <row r="128" spans="1:10" hidden="1" x14ac:dyDescent="0.25">
      <c r="A128" s="116" t="s">
        <v>536</v>
      </c>
      <c r="B128" s="117" t="s">
        <v>582</v>
      </c>
      <c r="C128" s="117" t="s">
        <v>583</v>
      </c>
      <c r="D128" s="117">
        <v>12.38</v>
      </c>
      <c r="E128" s="117" t="s">
        <v>24</v>
      </c>
      <c r="F128" s="117" t="s">
        <v>2</v>
      </c>
      <c r="G128" s="117" t="s">
        <v>358</v>
      </c>
      <c r="H128" s="117" t="s">
        <v>551</v>
      </c>
      <c r="I128" s="117" t="s">
        <v>371</v>
      </c>
      <c r="J128" s="117">
        <v>14.91</v>
      </c>
    </row>
    <row r="129" spans="1:10" hidden="1" x14ac:dyDescent="0.25">
      <c r="A129" s="116" t="s">
        <v>536</v>
      </c>
      <c r="B129" s="117" t="s">
        <v>584</v>
      </c>
      <c r="C129" s="117" t="s">
        <v>453</v>
      </c>
      <c r="D129" s="117">
        <v>8.7100000000000009</v>
      </c>
      <c r="E129" s="117" t="s">
        <v>24</v>
      </c>
      <c r="F129" s="117" t="s">
        <v>2</v>
      </c>
      <c r="G129" s="117" t="s">
        <v>358</v>
      </c>
      <c r="H129" s="117" t="s">
        <v>394</v>
      </c>
      <c r="I129" s="117" t="s">
        <v>387</v>
      </c>
      <c r="J129" s="117">
        <v>12.01</v>
      </c>
    </row>
    <row r="130" spans="1:10" hidden="1" x14ac:dyDescent="0.25">
      <c r="A130" s="116" t="s">
        <v>536</v>
      </c>
      <c r="B130" s="117" t="s">
        <v>585</v>
      </c>
      <c r="C130" s="117" t="s">
        <v>449</v>
      </c>
      <c r="D130" s="117">
        <v>18.47</v>
      </c>
      <c r="E130" s="117" t="s">
        <v>24</v>
      </c>
      <c r="F130" s="117" t="s">
        <v>2</v>
      </c>
      <c r="G130" s="117" t="s">
        <v>1090</v>
      </c>
      <c r="H130" s="117" t="s">
        <v>551</v>
      </c>
      <c r="I130" s="117" t="s">
        <v>371</v>
      </c>
      <c r="J130" s="117">
        <v>17.600000000000001</v>
      </c>
    </row>
    <row r="131" spans="1:10" hidden="1" x14ac:dyDescent="0.25">
      <c r="A131" s="116" t="s">
        <v>536</v>
      </c>
      <c r="B131" s="117" t="s">
        <v>586</v>
      </c>
      <c r="C131" s="117" t="s">
        <v>587</v>
      </c>
      <c r="D131" s="117">
        <v>3.91</v>
      </c>
      <c r="E131" s="117" t="s">
        <v>1069</v>
      </c>
      <c r="F131" s="117" t="s">
        <v>1083</v>
      </c>
      <c r="G131" s="117" t="s">
        <v>1073</v>
      </c>
      <c r="H131" s="117" t="s">
        <v>445</v>
      </c>
      <c r="I131" s="117" t="s">
        <v>387</v>
      </c>
      <c r="J131" s="117">
        <v>8.4</v>
      </c>
    </row>
    <row r="132" spans="1:10" hidden="1" x14ac:dyDescent="0.25">
      <c r="A132" s="116" t="s">
        <v>536</v>
      </c>
      <c r="B132" s="117" t="s">
        <v>588</v>
      </c>
      <c r="C132" s="117" t="s">
        <v>402</v>
      </c>
      <c r="D132" s="117">
        <v>1.19</v>
      </c>
      <c r="E132" s="117" t="s">
        <v>1069</v>
      </c>
      <c r="F132" s="117" t="s">
        <v>1083</v>
      </c>
      <c r="G132" s="117" t="s">
        <v>1073</v>
      </c>
      <c r="H132" s="117" t="s">
        <v>445</v>
      </c>
      <c r="I132" s="117" t="s">
        <v>387</v>
      </c>
      <c r="J132" s="117">
        <v>4.5</v>
      </c>
    </row>
    <row r="133" spans="1:10" hidden="1" x14ac:dyDescent="0.25">
      <c r="A133" s="116" t="s">
        <v>536</v>
      </c>
      <c r="B133" s="117" t="s">
        <v>589</v>
      </c>
      <c r="C133" s="117" t="s">
        <v>402</v>
      </c>
      <c r="D133" s="117">
        <v>1.2</v>
      </c>
      <c r="E133" s="117" t="s">
        <v>1069</v>
      </c>
      <c r="F133" s="117" t="s">
        <v>1083</v>
      </c>
      <c r="G133" s="117" t="s">
        <v>1073</v>
      </c>
      <c r="H133" s="117" t="s">
        <v>445</v>
      </c>
      <c r="I133" s="117" t="s">
        <v>387</v>
      </c>
      <c r="J133" s="117">
        <v>4.5</v>
      </c>
    </row>
    <row r="134" spans="1:10" hidden="1" x14ac:dyDescent="0.25">
      <c r="A134" s="116" t="s">
        <v>536</v>
      </c>
      <c r="B134" s="117" t="s">
        <v>590</v>
      </c>
      <c r="C134" s="117" t="s">
        <v>591</v>
      </c>
      <c r="D134" s="117">
        <v>3.54</v>
      </c>
      <c r="E134" s="117" t="s">
        <v>1069</v>
      </c>
      <c r="F134" s="117" t="s">
        <v>1083</v>
      </c>
      <c r="G134" s="117" t="s">
        <v>1073</v>
      </c>
      <c r="H134" s="117" t="s">
        <v>445</v>
      </c>
      <c r="I134" s="117" t="s">
        <v>387</v>
      </c>
      <c r="J134" s="117">
        <v>7.7</v>
      </c>
    </row>
    <row r="135" spans="1:10" hidden="1" x14ac:dyDescent="0.25">
      <c r="A135" s="116" t="s">
        <v>536</v>
      </c>
      <c r="B135" s="117" t="s">
        <v>592</v>
      </c>
      <c r="C135" s="117" t="s">
        <v>434</v>
      </c>
      <c r="D135" s="117">
        <v>1.19</v>
      </c>
      <c r="E135" s="117" t="s">
        <v>1069</v>
      </c>
      <c r="F135" s="117" t="s">
        <v>1083</v>
      </c>
      <c r="G135" s="117" t="s">
        <v>1073</v>
      </c>
      <c r="H135" s="117" t="s">
        <v>445</v>
      </c>
      <c r="I135" s="117" t="s">
        <v>387</v>
      </c>
      <c r="J135" s="117">
        <v>4.5</v>
      </c>
    </row>
    <row r="136" spans="1:10" hidden="1" x14ac:dyDescent="0.25">
      <c r="A136" s="116" t="s">
        <v>536</v>
      </c>
      <c r="B136" s="117" t="s">
        <v>593</v>
      </c>
      <c r="C136" s="117" t="s">
        <v>434</v>
      </c>
      <c r="D136" s="117">
        <v>1.19</v>
      </c>
      <c r="E136" s="117" t="s">
        <v>1069</v>
      </c>
      <c r="F136" s="117" t="s">
        <v>1083</v>
      </c>
      <c r="G136" s="117" t="s">
        <v>1073</v>
      </c>
      <c r="H136" s="117" t="s">
        <v>445</v>
      </c>
      <c r="I136" s="117" t="s">
        <v>387</v>
      </c>
      <c r="J136" s="117">
        <v>4.5</v>
      </c>
    </row>
    <row r="137" spans="1:10" hidden="1" x14ac:dyDescent="0.25">
      <c r="A137" s="116" t="s">
        <v>536</v>
      </c>
      <c r="B137" s="117" t="s">
        <v>594</v>
      </c>
      <c r="C137" s="117" t="s">
        <v>595</v>
      </c>
      <c r="D137" s="117">
        <v>6.34</v>
      </c>
      <c r="E137" s="117" t="s">
        <v>1069</v>
      </c>
      <c r="F137" s="117" t="s">
        <v>1083</v>
      </c>
      <c r="G137" s="117" t="s">
        <v>1073</v>
      </c>
      <c r="H137" s="117" t="s">
        <v>445</v>
      </c>
      <c r="I137" s="117" t="s">
        <v>387</v>
      </c>
      <c r="J137" s="117">
        <v>10.6</v>
      </c>
    </row>
    <row r="138" spans="1:10" hidden="1" x14ac:dyDescent="0.25">
      <c r="A138" s="116" t="s">
        <v>536</v>
      </c>
      <c r="B138" s="117" t="s">
        <v>596</v>
      </c>
      <c r="C138" s="117" t="s">
        <v>597</v>
      </c>
      <c r="D138" s="117">
        <v>4.8499999999999996</v>
      </c>
      <c r="E138" s="117" t="s">
        <v>1069</v>
      </c>
      <c r="F138" s="117" t="s">
        <v>1083</v>
      </c>
      <c r="G138" s="117" t="s">
        <v>1073</v>
      </c>
      <c r="H138" s="117" t="s">
        <v>445</v>
      </c>
      <c r="I138" s="117" t="s">
        <v>387</v>
      </c>
      <c r="J138" s="117">
        <v>9.8000000000000007</v>
      </c>
    </row>
    <row r="139" spans="1:10" hidden="1" x14ac:dyDescent="0.25">
      <c r="A139" s="116" t="s">
        <v>536</v>
      </c>
      <c r="B139" s="117" t="s">
        <v>598</v>
      </c>
      <c r="C139" s="117" t="s">
        <v>490</v>
      </c>
      <c r="D139" s="117">
        <v>1.1499999999999999</v>
      </c>
      <c r="E139" s="117" t="s">
        <v>1069</v>
      </c>
      <c r="F139" s="117" t="s">
        <v>1083</v>
      </c>
      <c r="G139" s="117" t="s">
        <v>1073</v>
      </c>
      <c r="H139" s="117" t="s">
        <v>445</v>
      </c>
      <c r="I139" s="117" t="s">
        <v>387</v>
      </c>
      <c r="J139" s="117">
        <v>4.4000000000000004</v>
      </c>
    </row>
    <row r="140" spans="1:10" hidden="1" x14ac:dyDescent="0.25">
      <c r="A140" s="116" t="s">
        <v>536</v>
      </c>
      <c r="B140" s="117" t="s">
        <v>599</v>
      </c>
      <c r="C140" s="117" t="s">
        <v>490</v>
      </c>
      <c r="D140" s="117">
        <v>1.1499999999999999</v>
      </c>
      <c r="E140" s="117" t="s">
        <v>1069</v>
      </c>
      <c r="F140" s="117" t="s">
        <v>1083</v>
      </c>
      <c r="G140" s="117" t="s">
        <v>1073</v>
      </c>
      <c r="H140" s="117" t="s">
        <v>445</v>
      </c>
      <c r="I140" s="117" t="s">
        <v>387</v>
      </c>
      <c r="J140" s="117">
        <v>4.4000000000000004</v>
      </c>
    </row>
    <row r="141" spans="1:10" hidden="1" x14ac:dyDescent="0.25">
      <c r="A141" s="116" t="s">
        <v>536</v>
      </c>
      <c r="B141" s="117" t="s">
        <v>600</v>
      </c>
      <c r="C141" s="117" t="s">
        <v>601</v>
      </c>
      <c r="D141" s="117">
        <v>13.96</v>
      </c>
      <c r="E141" s="117" t="s">
        <v>1091</v>
      </c>
      <c r="F141" s="117" t="s">
        <v>8</v>
      </c>
      <c r="G141" s="117" t="s">
        <v>1084</v>
      </c>
      <c r="H141" s="117" t="s">
        <v>551</v>
      </c>
      <c r="I141" s="117" t="s">
        <v>371</v>
      </c>
      <c r="J141" s="117">
        <v>15.2</v>
      </c>
    </row>
    <row r="142" spans="1:10" hidden="1" x14ac:dyDescent="0.25">
      <c r="A142" s="116" t="s">
        <v>536</v>
      </c>
      <c r="B142" s="117" t="s">
        <v>602</v>
      </c>
      <c r="C142" s="117" t="s">
        <v>603</v>
      </c>
      <c r="D142" s="117">
        <v>36.97</v>
      </c>
      <c r="E142" s="117" t="s">
        <v>1091</v>
      </c>
      <c r="F142" s="117" t="s">
        <v>8</v>
      </c>
      <c r="G142" s="117" t="s">
        <v>1084</v>
      </c>
      <c r="H142" s="117" t="s">
        <v>551</v>
      </c>
      <c r="I142" s="117" t="s">
        <v>371</v>
      </c>
      <c r="J142" s="117">
        <v>32.1</v>
      </c>
    </row>
    <row r="143" spans="1:10" hidden="1" x14ac:dyDescent="0.25">
      <c r="A143" s="116" t="s">
        <v>536</v>
      </c>
      <c r="B143" s="117" t="s">
        <v>604</v>
      </c>
      <c r="C143" s="117" t="s">
        <v>605</v>
      </c>
      <c r="D143" s="117">
        <v>55.61</v>
      </c>
      <c r="E143" s="117" t="s">
        <v>1091</v>
      </c>
      <c r="F143" s="117" t="s">
        <v>8</v>
      </c>
      <c r="G143" s="117" t="s">
        <v>1084</v>
      </c>
      <c r="H143" s="117" t="s">
        <v>551</v>
      </c>
      <c r="I143" s="117" t="s">
        <v>371</v>
      </c>
      <c r="J143" s="117">
        <v>30.1</v>
      </c>
    </row>
    <row r="144" spans="1:10" hidden="1" x14ac:dyDescent="0.25">
      <c r="A144" s="116" t="s">
        <v>536</v>
      </c>
      <c r="B144" s="117" t="s">
        <v>606</v>
      </c>
      <c r="C144" s="117" t="s">
        <v>607</v>
      </c>
      <c r="D144" s="117">
        <v>55.82</v>
      </c>
      <c r="E144" s="117" t="s">
        <v>1091</v>
      </c>
      <c r="F144" s="117" t="s">
        <v>8</v>
      </c>
      <c r="G144" s="117" t="s">
        <v>1084</v>
      </c>
      <c r="H144" s="117" t="s">
        <v>551</v>
      </c>
      <c r="I144" s="117" t="s">
        <v>371</v>
      </c>
      <c r="J144" s="117">
        <v>30.71</v>
      </c>
    </row>
    <row r="145" spans="1:10" hidden="1" x14ac:dyDescent="0.25">
      <c r="A145" s="116" t="s">
        <v>536</v>
      </c>
      <c r="B145" s="117" t="s">
        <v>608</v>
      </c>
      <c r="C145" s="117" t="s">
        <v>609</v>
      </c>
      <c r="D145" s="117">
        <v>23.07</v>
      </c>
      <c r="E145" s="117" t="s">
        <v>1066</v>
      </c>
      <c r="F145" s="117" t="s">
        <v>14</v>
      </c>
      <c r="G145" s="117" t="s">
        <v>1092</v>
      </c>
      <c r="H145" s="117" t="s">
        <v>445</v>
      </c>
      <c r="I145" s="117" t="s">
        <v>371</v>
      </c>
      <c r="J145" s="117">
        <v>20.149999999999999</v>
      </c>
    </row>
    <row r="146" spans="1:10" hidden="1" x14ac:dyDescent="0.25">
      <c r="A146" s="116" t="s">
        <v>536</v>
      </c>
      <c r="B146" s="117" t="s">
        <v>610</v>
      </c>
      <c r="C146" s="117" t="s">
        <v>611</v>
      </c>
      <c r="D146" s="117">
        <v>7.87</v>
      </c>
      <c r="E146" s="117" t="s">
        <v>1069</v>
      </c>
      <c r="F146" s="117" t="s">
        <v>1083</v>
      </c>
      <c r="G146" s="117" t="s">
        <v>358</v>
      </c>
      <c r="H146" s="117" t="s">
        <v>445</v>
      </c>
      <c r="I146" s="117" t="s">
        <v>387</v>
      </c>
      <c r="J146" s="117">
        <v>13.4</v>
      </c>
    </row>
    <row r="147" spans="1:10" hidden="1" x14ac:dyDescent="0.25">
      <c r="A147" s="116" t="s">
        <v>536</v>
      </c>
      <c r="B147" s="117" t="s">
        <v>612</v>
      </c>
      <c r="C147" s="117" t="s">
        <v>613</v>
      </c>
      <c r="D147" s="117">
        <v>72.510000000000005</v>
      </c>
      <c r="E147" s="117" t="s">
        <v>1066</v>
      </c>
      <c r="F147" s="117" t="s">
        <v>14</v>
      </c>
      <c r="G147" s="117" t="s">
        <v>358</v>
      </c>
      <c r="H147" s="117" t="s">
        <v>370</v>
      </c>
      <c r="I147" s="117" t="s">
        <v>371</v>
      </c>
      <c r="J147" s="117">
        <v>41.55</v>
      </c>
    </row>
    <row r="148" spans="1:10" hidden="1" x14ac:dyDescent="0.25">
      <c r="A148" s="116" t="s">
        <v>536</v>
      </c>
      <c r="B148" s="117" t="s">
        <v>614</v>
      </c>
      <c r="C148" s="117" t="s">
        <v>615</v>
      </c>
      <c r="D148" s="117">
        <v>112.74</v>
      </c>
      <c r="E148" s="117" t="s">
        <v>23</v>
      </c>
      <c r="F148" s="117" t="s">
        <v>1</v>
      </c>
      <c r="G148" s="117" t="s">
        <v>358</v>
      </c>
      <c r="H148" s="117" t="s">
        <v>386</v>
      </c>
      <c r="I148" s="117" t="s">
        <v>387</v>
      </c>
      <c r="J148" s="117">
        <v>89.58</v>
      </c>
    </row>
    <row r="149" spans="1:10" hidden="1" x14ac:dyDescent="0.25">
      <c r="A149" s="116" t="s">
        <v>536</v>
      </c>
      <c r="B149" s="117" t="s">
        <v>616</v>
      </c>
      <c r="C149" s="117" t="s">
        <v>617</v>
      </c>
      <c r="D149" s="117">
        <v>4.62</v>
      </c>
      <c r="E149" s="117" t="s">
        <v>1069</v>
      </c>
      <c r="F149" s="117" t="s">
        <v>1083</v>
      </c>
      <c r="H149" s="117" t="s">
        <v>445</v>
      </c>
      <c r="I149" s="117" t="s">
        <v>387</v>
      </c>
      <c r="J149" s="117">
        <v>9.15</v>
      </c>
    </row>
    <row r="150" spans="1:10" hidden="1" x14ac:dyDescent="0.25">
      <c r="A150" s="116" t="s">
        <v>536</v>
      </c>
      <c r="B150" s="117" t="s">
        <v>618</v>
      </c>
      <c r="C150" s="117" t="s">
        <v>390</v>
      </c>
      <c r="D150" s="117">
        <v>15.09</v>
      </c>
      <c r="E150" s="117" t="s">
        <v>1066</v>
      </c>
      <c r="F150" s="117" t="s">
        <v>14</v>
      </c>
      <c r="G150" s="117" t="s">
        <v>358</v>
      </c>
      <c r="H150" s="117" t="s">
        <v>370</v>
      </c>
      <c r="I150" s="117" t="s">
        <v>371</v>
      </c>
      <c r="J150" s="117">
        <v>16</v>
      </c>
    </row>
    <row r="151" spans="1:10" hidden="1" x14ac:dyDescent="0.25">
      <c r="A151" s="116" t="s">
        <v>536</v>
      </c>
      <c r="B151" s="117" t="s">
        <v>619</v>
      </c>
      <c r="C151" s="117" t="s">
        <v>620</v>
      </c>
      <c r="D151" s="117">
        <v>17.87</v>
      </c>
      <c r="E151" s="117" t="s">
        <v>23</v>
      </c>
      <c r="F151" s="117" t="s">
        <v>1</v>
      </c>
      <c r="G151" s="117" t="s">
        <v>1074</v>
      </c>
      <c r="H151" s="117" t="s">
        <v>394</v>
      </c>
      <c r="I151" s="117" t="s">
        <v>371</v>
      </c>
      <c r="J151" s="117">
        <v>17.649999999999999</v>
      </c>
    </row>
    <row r="152" spans="1:10" hidden="1" x14ac:dyDescent="0.25">
      <c r="A152" s="116" t="s">
        <v>536</v>
      </c>
      <c r="B152" s="117" t="s">
        <v>621</v>
      </c>
      <c r="C152" s="117" t="s">
        <v>622</v>
      </c>
      <c r="D152" s="117">
        <v>25.83</v>
      </c>
      <c r="E152" s="117" t="s">
        <v>23</v>
      </c>
      <c r="F152" s="117" t="s">
        <v>1</v>
      </c>
      <c r="G152" s="117" t="s">
        <v>358</v>
      </c>
      <c r="H152" s="117" t="s">
        <v>551</v>
      </c>
      <c r="I152" s="117" t="s">
        <v>371</v>
      </c>
      <c r="J152" s="117">
        <v>23.6</v>
      </c>
    </row>
    <row r="153" spans="1:10" hidden="1" x14ac:dyDescent="0.25">
      <c r="A153" s="116" t="s">
        <v>536</v>
      </c>
      <c r="B153" s="117" t="s">
        <v>623</v>
      </c>
      <c r="C153" s="117" t="s">
        <v>548</v>
      </c>
      <c r="D153" s="117">
        <v>4.09</v>
      </c>
      <c r="E153" s="117" t="s">
        <v>1069</v>
      </c>
      <c r="F153" s="117" t="s">
        <v>1083</v>
      </c>
      <c r="G153" s="117" t="s">
        <v>1073</v>
      </c>
      <c r="H153" s="117" t="s">
        <v>445</v>
      </c>
      <c r="I153" s="117" t="s">
        <v>387</v>
      </c>
      <c r="J153" s="117">
        <v>8.3000000000000007</v>
      </c>
    </row>
    <row r="154" spans="1:10" hidden="1" x14ac:dyDescent="0.25">
      <c r="A154" s="116" t="s">
        <v>536</v>
      </c>
      <c r="B154" s="117" t="s">
        <v>624</v>
      </c>
      <c r="C154" s="117" t="s">
        <v>625</v>
      </c>
      <c r="D154" s="117">
        <v>7.82</v>
      </c>
      <c r="E154" s="117" t="s">
        <v>1069</v>
      </c>
      <c r="F154" s="117" t="s">
        <v>1083</v>
      </c>
      <c r="G154" s="117" t="s">
        <v>1073</v>
      </c>
      <c r="H154" s="117" t="s">
        <v>445</v>
      </c>
      <c r="I154" s="117" t="s">
        <v>371</v>
      </c>
      <c r="J154" s="117">
        <v>11.5</v>
      </c>
    </row>
    <row r="155" spans="1:10" hidden="1" x14ac:dyDescent="0.25">
      <c r="A155" s="116" t="s">
        <v>536</v>
      </c>
      <c r="B155" s="117" t="s">
        <v>626</v>
      </c>
      <c r="C155" s="117" t="s">
        <v>434</v>
      </c>
      <c r="D155" s="117">
        <v>13.1</v>
      </c>
      <c r="E155" s="117" t="s">
        <v>1069</v>
      </c>
      <c r="F155" s="117" t="s">
        <v>1083</v>
      </c>
      <c r="G155" s="117" t="s">
        <v>1073</v>
      </c>
      <c r="H155" s="117" t="s">
        <v>445</v>
      </c>
      <c r="I155" s="117" t="s">
        <v>387</v>
      </c>
      <c r="J155" s="117">
        <v>14.9</v>
      </c>
    </row>
    <row r="156" spans="1:10" hidden="1" x14ac:dyDescent="0.25">
      <c r="A156" s="116" t="s">
        <v>536</v>
      </c>
      <c r="B156" s="117" t="s">
        <v>627</v>
      </c>
      <c r="C156" s="117" t="s">
        <v>402</v>
      </c>
      <c r="D156" s="117">
        <v>8.85</v>
      </c>
      <c r="E156" s="117" t="s">
        <v>1069</v>
      </c>
      <c r="F156" s="117" t="s">
        <v>1083</v>
      </c>
      <c r="G156" s="117" t="s">
        <v>1073</v>
      </c>
      <c r="H156" s="117" t="s">
        <v>445</v>
      </c>
      <c r="I156" s="117" t="s">
        <v>387</v>
      </c>
      <c r="J156" s="117">
        <v>12.9</v>
      </c>
    </row>
    <row r="157" spans="1:10" hidden="1" x14ac:dyDescent="0.25">
      <c r="A157" s="116" t="s">
        <v>536</v>
      </c>
      <c r="B157" s="117" t="s">
        <v>628</v>
      </c>
      <c r="C157" s="117" t="s">
        <v>629</v>
      </c>
      <c r="D157" s="117">
        <v>124.25</v>
      </c>
      <c r="E157" s="117" t="s">
        <v>23</v>
      </c>
      <c r="F157" s="117" t="s">
        <v>1</v>
      </c>
      <c r="G157" s="117" t="s">
        <v>358</v>
      </c>
      <c r="H157" s="117" t="s">
        <v>370</v>
      </c>
      <c r="I157" s="117" t="s">
        <v>371</v>
      </c>
      <c r="J157" s="117">
        <v>46.71</v>
      </c>
    </row>
    <row r="158" spans="1:10" hidden="1" x14ac:dyDescent="0.25">
      <c r="A158" s="116" t="s">
        <v>536</v>
      </c>
      <c r="B158" s="117" t="s">
        <v>630</v>
      </c>
      <c r="C158" s="117" t="s">
        <v>631</v>
      </c>
      <c r="D158" s="117">
        <v>38.9</v>
      </c>
      <c r="E158" s="117" t="s">
        <v>1076</v>
      </c>
      <c r="F158" s="117" t="s">
        <v>5</v>
      </c>
      <c r="G158" s="117" t="s">
        <v>1073</v>
      </c>
      <c r="H158" s="117" t="s">
        <v>399</v>
      </c>
      <c r="I158" s="117" t="s">
        <v>387</v>
      </c>
      <c r="J158" s="117">
        <v>26.9</v>
      </c>
    </row>
    <row r="159" spans="1:10" hidden="1" x14ac:dyDescent="0.25">
      <c r="A159" s="116" t="s">
        <v>536</v>
      </c>
      <c r="B159" s="117" t="s">
        <v>632</v>
      </c>
      <c r="C159" s="117" t="s">
        <v>633</v>
      </c>
      <c r="D159" s="117">
        <v>14.93</v>
      </c>
      <c r="E159" s="117" t="s">
        <v>1076</v>
      </c>
      <c r="F159" s="117" t="s">
        <v>5</v>
      </c>
      <c r="G159" s="117" t="s">
        <v>1073</v>
      </c>
      <c r="H159" s="117" t="s">
        <v>399</v>
      </c>
      <c r="I159" s="117" t="s">
        <v>387</v>
      </c>
      <c r="J159" s="117">
        <v>17.2</v>
      </c>
    </row>
    <row r="160" spans="1:10" hidden="1" x14ac:dyDescent="0.25">
      <c r="A160" s="116" t="s">
        <v>536</v>
      </c>
      <c r="B160" s="117" t="s">
        <v>634</v>
      </c>
      <c r="C160" s="117" t="s">
        <v>635</v>
      </c>
      <c r="D160" s="117">
        <v>46.98</v>
      </c>
      <c r="E160" s="117" t="s">
        <v>23</v>
      </c>
      <c r="F160" s="117" t="s">
        <v>1</v>
      </c>
      <c r="G160" s="117" t="s">
        <v>358</v>
      </c>
      <c r="H160" s="117" t="s">
        <v>370</v>
      </c>
      <c r="I160" s="117" t="s">
        <v>371</v>
      </c>
      <c r="J160" s="117">
        <v>28.74</v>
      </c>
    </row>
    <row r="161" spans="1:10" hidden="1" x14ac:dyDescent="0.25">
      <c r="A161" s="116" t="s">
        <v>536</v>
      </c>
      <c r="B161" s="117" t="s">
        <v>636</v>
      </c>
      <c r="C161" s="117" t="s">
        <v>637</v>
      </c>
      <c r="D161" s="117">
        <v>50.44</v>
      </c>
      <c r="E161" s="117" t="s">
        <v>23</v>
      </c>
      <c r="F161" s="117" t="s">
        <v>1</v>
      </c>
      <c r="G161" s="117" t="s">
        <v>358</v>
      </c>
      <c r="H161" s="117" t="s">
        <v>370</v>
      </c>
      <c r="I161" s="117" t="s">
        <v>371</v>
      </c>
      <c r="J161" s="117">
        <v>29.36</v>
      </c>
    </row>
    <row r="162" spans="1:10" hidden="1" x14ac:dyDescent="0.25">
      <c r="A162" s="116" t="s">
        <v>536</v>
      </c>
      <c r="B162" s="117" t="s">
        <v>638</v>
      </c>
      <c r="C162" s="117" t="s">
        <v>639</v>
      </c>
      <c r="D162" s="117">
        <v>38.659999999999997</v>
      </c>
      <c r="E162" s="117" t="s">
        <v>23</v>
      </c>
      <c r="F162" s="117" t="s">
        <v>1</v>
      </c>
      <c r="G162" s="117" t="s">
        <v>1077</v>
      </c>
      <c r="H162" s="117" t="s">
        <v>551</v>
      </c>
      <c r="I162" s="117" t="s">
        <v>371</v>
      </c>
      <c r="J162" s="117">
        <v>26.3</v>
      </c>
    </row>
    <row r="163" spans="1:10" hidden="1" x14ac:dyDescent="0.25">
      <c r="A163" s="116" t="s">
        <v>536</v>
      </c>
      <c r="B163" s="117" t="s">
        <v>640</v>
      </c>
      <c r="C163" s="117" t="s">
        <v>641</v>
      </c>
      <c r="D163" s="117">
        <v>17.72</v>
      </c>
      <c r="E163" s="117" t="s">
        <v>23</v>
      </c>
      <c r="F163" s="117" t="s">
        <v>1</v>
      </c>
      <c r="G163" s="117" t="s">
        <v>1084</v>
      </c>
      <c r="H163" s="117" t="s">
        <v>386</v>
      </c>
      <c r="I163" s="117" t="s">
        <v>371</v>
      </c>
      <c r="J163" s="117">
        <v>17.5</v>
      </c>
    </row>
    <row r="164" spans="1:10" hidden="1" x14ac:dyDescent="0.25">
      <c r="A164" s="116" t="s">
        <v>536</v>
      </c>
      <c r="B164" s="117" t="s">
        <v>642</v>
      </c>
      <c r="C164" s="117" t="s">
        <v>643</v>
      </c>
      <c r="D164" s="117">
        <v>15.37</v>
      </c>
      <c r="E164" s="117" t="s">
        <v>23</v>
      </c>
      <c r="F164" s="117" t="s">
        <v>1</v>
      </c>
      <c r="G164" s="117" t="s">
        <v>1084</v>
      </c>
      <c r="H164" s="117" t="s">
        <v>386</v>
      </c>
      <c r="I164" s="117" t="s">
        <v>371</v>
      </c>
      <c r="J164" s="117">
        <v>15.75</v>
      </c>
    </row>
    <row r="165" spans="1:10" hidden="1" x14ac:dyDescent="0.25">
      <c r="A165" s="116" t="s">
        <v>536</v>
      </c>
      <c r="B165" s="117" t="s">
        <v>644</v>
      </c>
      <c r="C165" s="117" t="s">
        <v>597</v>
      </c>
      <c r="D165" s="117">
        <v>5.35</v>
      </c>
      <c r="E165" s="117" t="s">
        <v>1069</v>
      </c>
      <c r="F165" s="117" t="s">
        <v>1083</v>
      </c>
      <c r="G165" s="117" t="s">
        <v>1073</v>
      </c>
      <c r="H165" s="117" t="s">
        <v>445</v>
      </c>
      <c r="I165" s="117" t="s">
        <v>387</v>
      </c>
      <c r="J165" s="117">
        <v>9.4499999999999993</v>
      </c>
    </row>
    <row r="166" spans="1:10" hidden="1" x14ac:dyDescent="0.25">
      <c r="A166" s="116" t="s">
        <v>536</v>
      </c>
      <c r="B166" s="117" t="s">
        <v>645</v>
      </c>
      <c r="C166" s="117" t="s">
        <v>490</v>
      </c>
      <c r="D166" s="117">
        <v>1.54</v>
      </c>
      <c r="E166" s="117" t="s">
        <v>1069</v>
      </c>
      <c r="F166" s="117" t="s">
        <v>1083</v>
      </c>
      <c r="G166" s="117" t="s">
        <v>1073</v>
      </c>
      <c r="H166" s="117" t="s">
        <v>445</v>
      </c>
      <c r="I166" s="117" t="s">
        <v>387</v>
      </c>
      <c r="J166" s="117">
        <v>5.0999999999999996</v>
      </c>
    </row>
    <row r="167" spans="1:10" hidden="1" x14ac:dyDescent="0.25">
      <c r="A167" s="116" t="s">
        <v>536</v>
      </c>
      <c r="B167" s="117" t="s">
        <v>646</v>
      </c>
      <c r="C167" s="117" t="s">
        <v>490</v>
      </c>
      <c r="D167" s="117">
        <v>1.54</v>
      </c>
      <c r="E167" s="117" t="s">
        <v>1069</v>
      </c>
      <c r="F167" s="117" t="s">
        <v>1083</v>
      </c>
      <c r="G167" s="117" t="s">
        <v>1073</v>
      </c>
      <c r="H167" s="117" t="s">
        <v>445</v>
      </c>
      <c r="I167" s="117" t="s">
        <v>387</v>
      </c>
      <c r="J167" s="117">
        <v>5.0999999999999996</v>
      </c>
    </row>
    <row r="168" spans="1:10" hidden="1" x14ac:dyDescent="0.25">
      <c r="A168" s="116" t="s">
        <v>536</v>
      </c>
      <c r="B168" s="117" t="s">
        <v>647</v>
      </c>
      <c r="C168" s="117" t="s">
        <v>648</v>
      </c>
      <c r="D168" s="117">
        <v>19.899999999999999</v>
      </c>
      <c r="E168" s="117" t="s">
        <v>23</v>
      </c>
      <c r="F168" s="117" t="s">
        <v>1</v>
      </c>
      <c r="G168" s="117" t="s">
        <v>1084</v>
      </c>
      <c r="H168" s="117" t="s">
        <v>386</v>
      </c>
      <c r="I168" s="117" t="s">
        <v>371</v>
      </c>
      <c r="J168" s="117">
        <v>21</v>
      </c>
    </row>
    <row r="169" spans="1:10" hidden="1" x14ac:dyDescent="0.25">
      <c r="A169" s="116" t="s">
        <v>536</v>
      </c>
      <c r="B169" s="117" t="s">
        <v>649</v>
      </c>
      <c r="C169" s="117" t="s">
        <v>650</v>
      </c>
      <c r="D169" s="117">
        <v>21.27</v>
      </c>
      <c r="E169" s="117" t="s">
        <v>23</v>
      </c>
      <c r="F169" s="117" t="s">
        <v>1</v>
      </c>
      <c r="G169" s="117" t="s">
        <v>1090</v>
      </c>
      <c r="H169" s="117" t="s">
        <v>651</v>
      </c>
      <c r="I169" s="117" t="s">
        <v>371</v>
      </c>
      <c r="J169" s="117">
        <v>21</v>
      </c>
    </row>
    <row r="170" spans="1:10" hidden="1" x14ac:dyDescent="0.25">
      <c r="A170" s="116" t="s">
        <v>536</v>
      </c>
      <c r="B170" s="117" t="s">
        <v>652</v>
      </c>
      <c r="C170" s="117" t="s">
        <v>653</v>
      </c>
      <c r="D170" s="117">
        <v>5.77</v>
      </c>
      <c r="E170" s="117" t="s">
        <v>1069</v>
      </c>
      <c r="F170" s="117" t="s">
        <v>1083</v>
      </c>
      <c r="G170" s="117" t="s">
        <v>1073</v>
      </c>
      <c r="H170" s="117" t="s">
        <v>445</v>
      </c>
      <c r="I170" s="117" t="s">
        <v>387</v>
      </c>
      <c r="J170" s="117">
        <v>10</v>
      </c>
    </row>
    <row r="171" spans="1:10" hidden="1" x14ac:dyDescent="0.25">
      <c r="A171" s="116" t="s">
        <v>536</v>
      </c>
      <c r="B171" s="117" t="s">
        <v>654</v>
      </c>
      <c r="C171" s="117" t="s">
        <v>655</v>
      </c>
      <c r="D171" s="117">
        <v>21.46</v>
      </c>
      <c r="E171" s="117" t="s">
        <v>1093</v>
      </c>
      <c r="F171" s="117" t="s">
        <v>8</v>
      </c>
      <c r="G171" s="117" t="s">
        <v>1090</v>
      </c>
      <c r="H171" s="117" t="s">
        <v>651</v>
      </c>
      <c r="I171" s="117" t="s">
        <v>371</v>
      </c>
      <c r="J171" s="117">
        <v>21</v>
      </c>
    </row>
    <row r="172" spans="1:10" hidden="1" x14ac:dyDescent="0.25">
      <c r="A172" s="116" t="s">
        <v>536</v>
      </c>
      <c r="B172" s="117" t="s">
        <v>656</v>
      </c>
      <c r="C172" s="117" t="s">
        <v>657</v>
      </c>
      <c r="D172" s="117">
        <v>21.32</v>
      </c>
      <c r="E172" s="117" t="s">
        <v>1091</v>
      </c>
      <c r="F172" s="117" t="s">
        <v>8</v>
      </c>
      <c r="G172" s="117" t="s">
        <v>1090</v>
      </c>
      <c r="H172" s="117" t="s">
        <v>651</v>
      </c>
      <c r="I172" s="117" t="s">
        <v>371</v>
      </c>
      <c r="J172" s="117">
        <v>21</v>
      </c>
    </row>
    <row r="173" spans="1:10" hidden="1" x14ac:dyDescent="0.25">
      <c r="A173" s="116" t="s">
        <v>536</v>
      </c>
      <c r="B173" s="117" t="s">
        <v>658</v>
      </c>
      <c r="C173" s="117" t="s">
        <v>597</v>
      </c>
      <c r="D173" s="117">
        <v>3.03</v>
      </c>
      <c r="E173" s="117" t="s">
        <v>1069</v>
      </c>
      <c r="F173" s="117" t="s">
        <v>1083</v>
      </c>
      <c r="G173" s="117" t="s">
        <v>1073</v>
      </c>
      <c r="H173" s="117" t="s">
        <v>445</v>
      </c>
      <c r="I173" s="117" t="s">
        <v>387</v>
      </c>
      <c r="J173" s="117">
        <v>7.2</v>
      </c>
    </row>
    <row r="174" spans="1:10" hidden="1" x14ac:dyDescent="0.25">
      <c r="A174" s="116" t="s">
        <v>536</v>
      </c>
      <c r="B174" s="117" t="s">
        <v>659</v>
      </c>
      <c r="C174" s="117" t="s">
        <v>490</v>
      </c>
      <c r="D174" s="117">
        <v>1.18</v>
      </c>
      <c r="E174" s="117" t="s">
        <v>1069</v>
      </c>
      <c r="F174" s="117" t="s">
        <v>1083</v>
      </c>
      <c r="G174" s="117" t="s">
        <v>1073</v>
      </c>
      <c r="H174" s="117" t="s">
        <v>445</v>
      </c>
      <c r="I174" s="117" t="s">
        <v>387</v>
      </c>
      <c r="J174" s="117">
        <v>4.45</v>
      </c>
    </row>
    <row r="175" spans="1:10" hidden="1" x14ac:dyDescent="0.25">
      <c r="A175" s="116" t="s">
        <v>536</v>
      </c>
      <c r="B175" s="117" t="s">
        <v>660</v>
      </c>
      <c r="C175" s="117" t="s">
        <v>490</v>
      </c>
      <c r="D175" s="117">
        <v>1.18</v>
      </c>
      <c r="E175" s="117" t="s">
        <v>1069</v>
      </c>
      <c r="F175" s="117" t="s">
        <v>1083</v>
      </c>
      <c r="G175" s="117" t="s">
        <v>1073</v>
      </c>
      <c r="H175" s="117" t="s">
        <v>445</v>
      </c>
      <c r="I175" s="117" t="s">
        <v>387</v>
      </c>
      <c r="J175" s="117">
        <v>4.45</v>
      </c>
    </row>
    <row r="176" spans="1:10" hidden="1" x14ac:dyDescent="0.25">
      <c r="A176" s="116" t="s">
        <v>536</v>
      </c>
      <c r="B176" s="117" t="s">
        <v>661</v>
      </c>
      <c r="C176" s="117" t="s">
        <v>662</v>
      </c>
      <c r="D176" s="117">
        <v>21.51</v>
      </c>
      <c r="E176" s="117" t="s">
        <v>1091</v>
      </c>
      <c r="F176" s="117" t="s">
        <v>8</v>
      </c>
      <c r="G176" s="117" t="s">
        <v>1090</v>
      </c>
      <c r="H176" s="117" t="s">
        <v>651</v>
      </c>
      <c r="I176" s="117" t="s">
        <v>371</v>
      </c>
      <c r="J176" s="117">
        <v>21</v>
      </c>
    </row>
    <row r="177" spans="1:10" hidden="1" x14ac:dyDescent="0.25">
      <c r="A177" s="116" t="s">
        <v>536</v>
      </c>
      <c r="B177" s="117" t="s">
        <v>663</v>
      </c>
      <c r="C177" s="117" t="s">
        <v>664</v>
      </c>
      <c r="D177" s="117">
        <v>19.62</v>
      </c>
      <c r="E177" s="117" t="s">
        <v>23</v>
      </c>
      <c r="F177" s="117" t="s">
        <v>1</v>
      </c>
      <c r="G177" s="117" t="s">
        <v>1090</v>
      </c>
      <c r="H177" s="117" t="s">
        <v>651</v>
      </c>
      <c r="I177" s="117" t="s">
        <v>371</v>
      </c>
      <c r="J177" s="117">
        <v>21</v>
      </c>
    </row>
    <row r="178" spans="1:10" hidden="1" x14ac:dyDescent="0.25">
      <c r="A178" s="116" t="s">
        <v>536</v>
      </c>
      <c r="B178" s="117" t="s">
        <v>665</v>
      </c>
      <c r="C178" s="117" t="s">
        <v>425</v>
      </c>
      <c r="D178" s="117">
        <v>3.26</v>
      </c>
      <c r="E178" s="117" t="s">
        <v>1069</v>
      </c>
      <c r="F178" s="117" t="s">
        <v>1083</v>
      </c>
      <c r="G178" s="117" t="s">
        <v>1073</v>
      </c>
      <c r="H178" s="117" t="s">
        <v>445</v>
      </c>
      <c r="I178" s="117" t="s">
        <v>387</v>
      </c>
      <c r="J178" s="117">
        <v>7.4</v>
      </c>
    </row>
    <row r="179" spans="1:10" hidden="1" x14ac:dyDescent="0.25">
      <c r="A179" s="116" t="s">
        <v>536</v>
      </c>
      <c r="B179" s="117" t="s">
        <v>666</v>
      </c>
      <c r="C179" s="117" t="s">
        <v>667</v>
      </c>
      <c r="D179" s="117">
        <v>24.66</v>
      </c>
      <c r="E179" s="117" t="s">
        <v>23</v>
      </c>
      <c r="F179" s="117" t="s">
        <v>1</v>
      </c>
      <c r="G179" s="117" t="s">
        <v>1090</v>
      </c>
      <c r="H179" s="117" t="s">
        <v>651</v>
      </c>
      <c r="I179" s="117" t="s">
        <v>371</v>
      </c>
      <c r="J179" s="117">
        <v>21</v>
      </c>
    </row>
    <row r="180" spans="1:10" hidden="1" x14ac:dyDescent="0.25">
      <c r="A180" s="116" t="s">
        <v>536</v>
      </c>
      <c r="B180" s="117" t="s">
        <v>668</v>
      </c>
      <c r="C180" s="117" t="s">
        <v>669</v>
      </c>
      <c r="D180" s="117">
        <v>24.71</v>
      </c>
      <c r="E180" s="117" t="s">
        <v>23</v>
      </c>
      <c r="F180" s="117" t="s">
        <v>1</v>
      </c>
      <c r="G180" s="117" t="s">
        <v>1084</v>
      </c>
      <c r="H180" s="117" t="s">
        <v>651</v>
      </c>
      <c r="I180" s="117" t="s">
        <v>371</v>
      </c>
      <c r="J180" s="117">
        <v>21</v>
      </c>
    </row>
    <row r="181" spans="1:10" hidden="1" x14ac:dyDescent="0.25">
      <c r="A181" s="116" t="s">
        <v>536</v>
      </c>
      <c r="B181" s="117" t="s">
        <v>670</v>
      </c>
      <c r="C181" s="117" t="s">
        <v>671</v>
      </c>
      <c r="D181" s="117">
        <v>23.7</v>
      </c>
      <c r="E181" s="117" t="s">
        <v>23</v>
      </c>
      <c r="F181" s="117" t="s">
        <v>1</v>
      </c>
      <c r="G181" s="117" t="s">
        <v>1090</v>
      </c>
      <c r="H181" s="117" t="s">
        <v>651</v>
      </c>
      <c r="I181" s="117" t="s">
        <v>371</v>
      </c>
      <c r="J181" s="117">
        <v>26.4</v>
      </c>
    </row>
    <row r="182" spans="1:10" hidden="1" x14ac:dyDescent="0.25">
      <c r="A182" s="116" t="s">
        <v>536</v>
      </c>
      <c r="B182" s="117" t="s">
        <v>672</v>
      </c>
      <c r="C182" s="117" t="s">
        <v>673</v>
      </c>
      <c r="D182" s="117">
        <v>46.48</v>
      </c>
      <c r="E182" s="117" t="s">
        <v>1066</v>
      </c>
      <c r="F182" s="117" t="s">
        <v>14</v>
      </c>
      <c r="H182" s="117" t="s">
        <v>370</v>
      </c>
      <c r="I182" s="117" t="s">
        <v>371</v>
      </c>
      <c r="J182" s="117">
        <v>29.5</v>
      </c>
    </row>
    <row r="183" spans="1:10" hidden="1" x14ac:dyDescent="0.25">
      <c r="A183" s="116" t="s">
        <v>536</v>
      </c>
      <c r="B183" s="117" t="s">
        <v>674</v>
      </c>
      <c r="C183" s="117" t="s">
        <v>675</v>
      </c>
      <c r="D183" s="117">
        <v>16.489999999999998</v>
      </c>
      <c r="E183" s="117" t="s">
        <v>1076</v>
      </c>
      <c r="F183" s="117" t="s">
        <v>5</v>
      </c>
      <c r="G183" s="117" t="s">
        <v>1073</v>
      </c>
      <c r="H183" s="117" t="s">
        <v>394</v>
      </c>
      <c r="I183" s="117" t="s">
        <v>371</v>
      </c>
      <c r="J183" s="117">
        <v>16.850000000000001</v>
      </c>
    </row>
    <row r="184" spans="1:10" hidden="1" x14ac:dyDescent="0.25">
      <c r="A184" s="116" t="s">
        <v>676</v>
      </c>
      <c r="B184" s="117" t="s">
        <v>677</v>
      </c>
      <c r="C184" s="117" t="s">
        <v>369</v>
      </c>
      <c r="D184" s="117">
        <v>32.32</v>
      </c>
      <c r="E184" s="117" t="s">
        <v>1066</v>
      </c>
      <c r="F184" s="117" t="s">
        <v>14</v>
      </c>
      <c r="G184" s="117" t="s">
        <v>358</v>
      </c>
      <c r="H184" s="117" t="s">
        <v>678</v>
      </c>
      <c r="I184" s="117" t="s">
        <v>387</v>
      </c>
      <c r="J184" s="117">
        <v>26.19</v>
      </c>
    </row>
    <row r="185" spans="1:10" hidden="1" x14ac:dyDescent="0.25">
      <c r="A185" s="116" t="s">
        <v>676</v>
      </c>
      <c r="B185" s="117" t="s">
        <v>679</v>
      </c>
      <c r="C185" s="117" t="s">
        <v>373</v>
      </c>
      <c r="D185" s="117">
        <v>28.56</v>
      </c>
      <c r="E185" s="117" t="s">
        <v>1066</v>
      </c>
      <c r="F185" s="117" t="s">
        <v>1067</v>
      </c>
      <c r="G185" s="117" t="s">
        <v>358</v>
      </c>
      <c r="H185" s="117" t="s">
        <v>358</v>
      </c>
      <c r="I185" s="117" t="s">
        <v>358</v>
      </c>
      <c r="J185" s="117">
        <v>24.3</v>
      </c>
    </row>
    <row r="186" spans="1:10" hidden="1" x14ac:dyDescent="0.25">
      <c r="A186" s="116" t="s">
        <v>676</v>
      </c>
      <c r="B186" s="117" t="s">
        <v>680</v>
      </c>
      <c r="C186" s="117" t="s">
        <v>376</v>
      </c>
      <c r="D186" s="117">
        <v>6.38</v>
      </c>
      <c r="F186" s="117" t="s">
        <v>358</v>
      </c>
      <c r="G186" s="117" t="s">
        <v>358</v>
      </c>
      <c r="I186" s="117" t="s">
        <v>358</v>
      </c>
      <c r="J186" s="117">
        <v>10.199999999999999</v>
      </c>
    </row>
    <row r="187" spans="1:10" hidden="1" x14ac:dyDescent="0.25">
      <c r="A187" s="116" t="s">
        <v>676</v>
      </c>
      <c r="B187" s="117" t="s">
        <v>681</v>
      </c>
      <c r="C187" s="117" t="s">
        <v>378</v>
      </c>
      <c r="D187" s="117">
        <v>15.66</v>
      </c>
      <c r="F187" s="117" t="s">
        <v>358</v>
      </c>
      <c r="G187" s="117" t="s">
        <v>358</v>
      </c>
      <c r="I187" s="117" t="s">
        <v>358</v>
      </c>
      <c r="J187" s="117">
        <v>16.3</v>
      </c>
    </row>
    <row r="188" spans="1:10" hidden="1" x14ac:dyDescent="0.25">
      <c r="A188" s="116" t="s">
        <v>676</v>
      </c>
      <c r="B188" s="117" t="s">
        <v>682</v>
      </c>
      <c r="C188" s="117" t="s">
        <v>683</v>
      </c>
      <c r="D188" s="117">
        <v>53.93</v>
      </c>
      <c r="E188" s="117" t="s">
        <v>1066</v>
      </c>
      <c r="F188" s="117" t="s">
        <v>14</v>
      </c>
      <c r="G188" s="117" t="s">
        <v>358</v>
      </c>
      <c r="H188" s="117" t="s">
        <v>678</v>
      </c>
      <c r="I188" s="117" t="s">
        <v>387</v>
      </c>
      <c r="J188" s="117">
        <v>33.770000000000003</v>
      </c>
    </row>
    <row r="189" spans="1:10" hidden="1" x14ac:dyDescent="0.25">
      <c r="A189" s="116" t="s">
        <v>676</v>
      </c>
      <c r="B189" s="117" t="s">
        <v>684</v>
      </c>
      <c r="C189" s="117" t="s">
        <v>357</v>
      </c>
      <c r="D189" s="117">
        <v>26.1</v>
      </c>
      <c r="E189" s="117" t="s">
        <v>1094</v>
      </c>
      <c r="F189" s="117" t="s">
        <v>358</v>
      </c>
      <c r="G189" s="117" t="s">
        <v>1064</v>
      </c>
      <c r="H189" s="117" t="s">
        <v>358</v>
      </c>
      <c r="I189" s="117" t="s">
        <v>358</v>
      </c>
      <c r="J189" s="117">
        <v>22.84</v>
      </c>
    </row>
    <row r="190" spans="1:10" hidden="1" x14ac:dyDescent="0.25">
      <c r="A190" s="116" t="s">
        <v>676</v>
      </c>
      <c r="B190" s="117" t="s">
        <v>685</v>
      </c>
      <c r="C190" s="117" t="s">
        <v>357</v>
      </c>
      <c r="D190" s="117">
        <v>26.1</v>
      </c>
      <c r="E190" s="117" t="s">
        <v>1081</v>
      </c>
      <c r="F190" s="117" t="s">
        <v>358</v>
      </c>
      <c r="G190" s="117" t="s">
        <v>1064</v>
      </c>
      <c r="H190" s="117" t="s">
        <v>358</v>
      </c>
      <c r="I190" s="117" t="s">
        <v>358</v>
      </c>
      <c r="J190" s="117">
        <v>22.84</v>
      </c>
    </row>
    <row r="191" spans="1:10" hidden="1" x14ac:dyDescent="0.25">
      <c r="A191" s="116" t="s">
        <v>676</v>
      </c>
      <c r="B191" s="117" t="s">
        <v>686</v>
      </c>
      <c r="C191" s="117" t="s">
        <v>385</v>
      </c>
      <c r="D191" s="117">
        <v>189.25</v>
      </c>
      <c r="E191" s="117" t="s">
        <v>24</v>
      </c>
      <c r="F191" s="117" t="s">
        <v>2</v>
      </c>
      <c r="G191" s="117" t="s">
        <v>358</v>
      </c>
      <c r="H191" s="117" t="s">
        <v>386</v>
      </c>
      <c r="I191" s="117" t="s">
        <v>400</v>
      </c>
      <c r="J191" s="117">
        <v>160.69</v>
      </c>
    </row>
    <row r="192" spans="1:10" hidden="1" x14ac:dyDescent="0.25">
      <c r="A192" s="116" t="s">
        <v>676</v>
      </c>
      <c r="B192" s="117" t="s">
        <v>687</v>
      </c>
      <c r="C192" s="117" t="s">
        <v>625</v>
      </c>
      <c r="D192" s="117">
        <v>1.86</v>
      </c>
      <c r="E192" s="117" t="s">
        <v>1069</v>
      </c>
      <c r="F192" s="117" t="s">
        <v>1083</v>
      </c>
      <c r="G192" s="117" t="s">
        <v>1095</v>
      </c>
      <c r="H192" s="117" t="s">
        <v>445</v>
      </c>
      <c r="I192" s="117" t="s">
        <v>400</v>
      </c>
      <c r="J192" s="117">
        <v>5.8</v>
      </c>
    </row>
    <row r="193" spans="1:10" hidden="1" x14ac:dyDescent="0.25">
      <c r="A193" s="116" t="s">
        <v>676</v>
      </c>
      <c r="B193" s="117" t="s">
        <v>688</v>
      </c>
      <c r="C193" s="117" t="s">
        <v>490</v>
      </c>
      <c r="D193" s="117">
        <v>1.65</v>
      </c>
      <c r="E193" s="117" t="s">
        <v>1069</v>
      </c>
      <c r="F193" s="117" t="s">
        <v>1083</v>
      </c>
      <c r="G193" s="117" t="s">
        <v>1095</v>
      </c>
      <c r="H193" s="117" t="s">
        <v>445</v>
      </c>
      <c r="I193" s="117" t="s">
        <v>400</v>
      </c>
      <c r="J193" s="117">
        <v>5.5</v>
      </c>
    </row>
    <row r="194" spans="1:10" hidden="1" x14ac:dyDescent="0.25">
      <c r="A194" s="116" t="s">
        <v>676</v>
      </c>
      <c r="B194" s="117" t="s">
        <v>689</v>
      </c>
      <c r="C194" s="117" t="s">
        <v>625</v>
      </c>
      <c r="D194" s="117">
        <v>1.85</v>
      </c>
      <c r="E194" s="117" t="s">
        <v>1069</v>
      </c>
      <c r="F194" s="117" t="s">
        <v>1083</v>
      </c>
      <c r="G194" s="117" t="s">
        <v>1095</v>
      </c>
      <c r="H194" s="117" t="s">
        <v>445</v>
      </c>
      <c r="I194" s="117" t="s">
        <v>400</v>
      </c>
      <c r="J194" s="117">
        <v>5.8</v>
      </c>
    </row>
    <row r="195" spans="1:10" hidden="1" x14ac:dyDescent="0.25">
      <c r="A195" s="116" t="s">
        <v>676</v>
      </c>
      <c r="B195" s="117" t="s">
        <v>690</v>
      </c>
      <c r="C195" s="117" t="s">
        <v>490</v>
      </c>
      <c r="D195" s="117">
        <v>1.65</v>
      </c>
      <c r="E195" s="117" t="s">
        <v>1069</v>
      </c>
      <c r="F195" s="117" t="s">
        <v>1083</v>
      </c>
      <c r="G195" s="117" t="s">
        <v>1095</v>
      </c>
      <c r="H195" s="117" t="s">
        <v>445</v>
      </c>
      <c r="I195" s="117" t="s">
        <v>400</v>
      </c>
      <c r="J195" s="117">
        <v>5.5</v>
      </c>
    </row>
    <row r="196" spans="1:10" hidden="1" x14ac:dyDescent="0.25">
      <c r="A196" s="116" t="s">
        <v>676</v>
      </c>
      <c r="B196" s="117" t="s">
        <v>691</v>
      </c>
      <c r="C196" s="117" t="s">
        <v>692</v>
      </c>
      <c r="D196" s="117">
        <v>14.81</v>
      </c>
      <c r="E196" s="117" t="s">
        <v>23</v>
      </c>
      <c r="F196" s="117" t="s">
        <v>1</v>
      </c>
      <c r="G196" s="117" t="s">
        <v>1074</v>
      </c>
      <c r="H196" s="117" t="s">
        <v>394</v>
      </c>
      <c r="I196" s="117" t="s">
        <v>387</v>
      </c>
      <c r="J196" s="117">
        <v>15.55</v>
      </c>
    </row>
    <row r="197" spans="1:10" hidden="1" x14ac:dyDescent="0.25">
      <c r="A197" s="116" t="s">
        <v>676</v>
      </c>
      <c r="B197" s="117" t="s">
        <v>693</v>
      </c>
      <c r="C197" s="117" t="s">
        <v>694</v>
      </c>
      <c r="D197" s="117">
        <v>24.69</v>
      </c>
      <c r="E197" s="117" t="s">
        <v>23</v>
      </c>
      <c r="F197" s="117" t="s">
        <v>1</v>
      </c>
      <c r="G197" s="117" t="s">
        <v>1074</v>
      </c>
      <c r="H197" s="117" t="s">
        <v>394</v>
      </c>
      <c r="I197" s="117" t="s">
        <v>387</v>
      </c>
      <c r="J197" s="117">
        <v>22.7</v>
      </c>
    </row>
    <row r="198" spans="1:10" hidden="1" x14ac:dyDescent="0.25">
      <c r="A198" s="116" t="s">
        <v>676</v>
      </c>
      <c r="B198" s="117" t="s">
        <v>695</v>
      </c>
      <c r="C198" s="117" t="s">
        <v>696</v>
      </c>
      <c r="D198" s="117">
        <v>14.76</v>
      </c>
      <c r="E198" s="117" t="s">
        <v>24</v>
      </c>
      <c r="F198" s="117" t="s">
        <v>2</v>
      </c>
      <c r="G198" s="117" t="s">
        <v>1074</v>
      </c>
      <c r="H198" s="117" t="s">
        <v>394</v>
      </c>
      <c r="I198" s="117" t="s">
        <v>387</v>
      </c>
      <c r="J198" s="117">
        <v>16.2</v>
      </c>
    </row>
    <row r="199" spans="1:10" hidden="1" x14ac:dyDescent="0.25">
      <c r="A199" s="116" t="s">
        <v>676</v>
      </c>
      <c r="B199" s="117" t="s">
        <v>697</v>
      </c>
      <c r="C199" s="117" t="s">
        <v>698</v>
      </c>
      <c r="D199" s="117">
        <v>22.52</v>
      </c>
      <c r="E199" s="117" t="s">
        <v>24</v>
      </c>
      <c r="F199" s="117" t="s">
        <v>2</v>
      </c>
      <c r="G199" s="117" t="s">
        <v>358</v>
      </c>
      <c r="H199" s="117" t="s">
        <v>394</v>
      </c>
      <c r="I199" s="117" t="s">
        <v>387</v>
      </c>
      <c r="J199" s="117">
        <v>21.9</v>
      </c>
    </row>
    <row r="200" spans="1:10" hidden="1" x14ac:dyDescent="0.25">
      <c r="A200" s="116" t="s">
        <v>676</v>
      </c>
      <c r="B200" s="117" t="s">
        <v>699</v>
      </c>
      <c r="C200" s="117" t="s">
        <v>449</v>
      </c>
      <c r="D200" s="117">
        <v>18.510000000000002</v>
      </c>
      <c r="E200" s="117" t="s">
        <v>24</v>
      </c>
      <c r="F200" s="117" t="s">
        <v>2</v>
      </c>
      <c r="G200" s="117" t="s">
        <v>1074</v>
      </c>
      <c r="H200" s="117" t="s">
        <v>394</v>
      </c>
      <c r="I200" s="117" t="s">
        <v>387</v>
      </c>
      <c r="J200" s="117">
        <v>18.399999999999999</v>
      </c>
    </row>
    <row r="201" spans="1:10" hidden="1" x14ac:dyDescent="0.25">
      <c r="A201" s="116" t="s">
        <v>676</v>
      </c>
      <c r="B201" s="117" t="s">
        <v>700</v>
      </c>
      <c r="C201" s="117" t="s">
        <v>425</v>
      </c>
      <c r="D201" s="117">
        <v>3.09</v>
      </c>
      <c r="E201" s="117" t="s">
        <v>1069</v>
      </c>
      <c r="F201" s="117" t="s">
        <v>1083</v>
      </c>
      <c r="G201" s="117" t="s">
        <v>1095</v>
      </c>
      <c r="H201" s="117" t="s">
        <v>445</v>
      </c>
      <c r="I201" s="117" t="s">
        <v>400</v>
      </c>
      <c r="J201" s="117">
        <v>8.3000000000000007</v>
      </c>
    </row>
    <row r="202" spans="1:10" hidden="1" x14ac:dyDescent="0.25">
      <c r="A202" s="116" t="s">
        <v>676</v>
      </c>
      <c r="B202" s="117" t="s">
        <v>701</v>
      </c>
      <c r="C202" s="117" t="s">
        <v>702</v>
      </c>
      <c r="D202" s="117">
        <v>13.16</v>
      </c>
      <c r="E202" s="117" t="s">
        <v>1088</v>
      </c>
      <c r="F202" s="117" t="s">
        <v>1089</v>
      </c>
      <c r="G202" s="117" t="s">
        <v>1095</v>
      </c>
      <c r="H202" s="117" t="s">
        <v>399</v>
      </c>
      <c r="I202" s="117" t="s">
        <v>400</v>
      </c>
      <c r="J202" s="117">
        <v>14.75</v>
      </c>
    </row>
    <row r="203" spans="1:10" hidden="1" x14ac:dyDescent="0.25">
      <c r="A203" s="116" t="s">
        <v>676</v>
      </c>
      <c r="B203" s="117" t="s">
        <v>703</v>
      </c>
      <c r="C203" s="117" t="s">
        <v>704</v>
      </c>
      <c r="D203" s="117">
        <v>23.61</v>
      </c>
      <c r="E203" s="117" t="s">
        <v>23</v>
      </c>
      <c r="F203" s="117" t="s">
        <v>1</v>
      </c>
      <c r="G203" s="117" t="s">
        <v>358</v>
      </c>
      <c r="H203" s="117" t="s">
        <v>551</v>
      </c>
      <c r="I203" s="117" t="s">
        <v>387</v>
      </c>
      <c r="J203" s="117">
        <v>22</v>
      </c>
    </row>
    <row r="204" spans="1:10" hidden="1" x14ac:dyDescent="0.25">
      <c r="A204" s="116" t="s">
        <v>676</v>
      </c>
      <c r="B204" s="117" t="s">
        <v>705</v>
      </c>
      <c r="C204" s="117" t="s">
        <v>706</v>
      </c>
      <c r="D204" s="117">
        <v>3.38</v>
      </c>
      <c r="E204" s="117" t="s">
        <v>1088</v>
      </c>
      <c r="F204" s="117" t="s">
        <v>1089</v>
      </c>
      <c r="G204" s="117" t="s">
        <v>1095</v>
      </c>
      <c r="H204" s="117" t="s">
        <v>399</v>
      </c>
      <c r="I204" s="117" t="s">
        <v>400</v>
      </c>
      <c r="J204" s="117">
        <v>7.5</v>
      </c>
    </row>
    <row r="205" spans="1:10" hidden="1" x14ac:dyDescent="0.25">
      <c r="A205" s="116" t="s">
        <v>676</v>
      </c>
      <c r="B205" s="117" t="s">
        <v>707</v>
      </c>
      <c r="C205" s="117" t="s">
        <v>704</v>
      </c>
      <c r="D205" s="117">
        <v>23.61</v>
      </c>
      <c r="E205" s="117" t="s">
        <v>23</v>
      </c>
      <c r="F205" s="117" t="s">
        <v>1</v>
      </c>
      <c r="G205" s="117" t="s">
        <v>358</v>
      </c>
      <c r="H205" s="117" t="s">
        <v>551</v>
      </c>
      <c r="I205" s="117" t="s">
        <v>387</v>
      </c>
      <c r="J205" s="117">
        <v>22</v>
      </c>
    </row>
    <row r="206" spans="1:10" hidden="1" x14ac:dyDescent="0.25">
      <c r="A206" s="116" t="s">
        <v>676</v>
      </c>
      <c r="B206" s="117" t="s">
        <v>708</v>
      </c>
      <c r="C206" s="117" t="s">
        <v>706</v>
      </c>
      <c r="D206" s="117">
        <v>3.38</v>
      </c>
      <c r="E206" s="117" t="s">
        <v>1088</v>
      </c>
      <c r="F206" s="117" t="s">
        <v>1089</v>
      </c>
      <c r="G206" s="117" t="s">
        <v>1095</v>
      </c>
      <c r="H206" s="117" t="s">
        <v>399</v>
      </c>
      <c r="I206" s="117" t="s">
        <v>400</v>
      </c>
      <c r="J206" s="117">
        <v>7.5</v>
      </c>
    </row>
    <row r="207" spans="1:10" hidden="1" x14ac:dyDescent="0.25">
      <c r="A207" s="116" t="s">
        <v>676</v>
      </c>
      <c r="B207" s="117" t="s">
        <v>709</v>
      </c>
      <c r="C207" s="117" t="s">
        <v>704</v>
      </c>
      <c r="D207" s="117">
        <v>23.61</v>
      </c>
      <c r="E207" s="117" t="s">
        <v>23</v>
      </c>
      <c r="F207" s="117" t="s">
        <v>1</v>
      </c>
      <c r="G207" s="117" t="s">
        <v>358</v>
      </c>
      <c r="H207" s="117" t="s">
        <v>551</v>
      </c>
      <c r="I207" s="117" t="s">
        <v>387</v>
      </c>
      <c r="J207" s="117">
        <v>22</v>
      </c>
    </row>
    <row r="208" spans="1:10" hidden="1" x14ac:dyDescent="0.25">
      <c r="A208" s="116" t="s">
        <v>676</v>
      </c>
      <c r="B208" s="117" t="s">
        <v>710</v>
      </c>
      <c r="C208" s="117" t="s">
        <v>706</v>
      </c>
      <c r="D208" s="117">
        <v>3.38</v>
      </c>
      <c r="E208" s="117" t="s">
        <v>1088</v>
      </c>
      <c r="F208" s="117" t="s">
        <v>1089</v>
      </c>
      <c r="G208" s="117" t="s">
        <v>1095</v>
      </c>
      <c r="H208" s="117" t="s">
        <v>399</v>
      </c>
      <c r="I208" s="117" t="s">
        <v>400</v>
      </c>
      <c r="J208" s="117">
        <v>7.5</v>
      </c>
    </row>
    <row r="209" spans="1:10" hidden="1" x14ac:dyDescent="0.25">
      <c r="A209" s="116" t="s">
        <v>676</v>
      </c>
      <c r="B209" s="117" t="s">
        <v>711</v>
      </c>
      <c r="C209" s="117" t="s">
        <v>704</v>
      </c>
      <c r="D209" s="117">
        <v>23.61</v>
      </c>
      <c r="E209" s="117" t="s">
        <v>23</v>
      </c>
      <c r="F209" s="117" t="s">
        <v>1</v>
      </c>
      <c r="G209" s="117" t="s">
        <v>358</v>
      </c>
      <c r="H209" s="117" t="s">
        <v>551</v>
      </c>
      <c r="I209" s="117" t="s">
        <v>387</v>
      </c>
      <c r="J209" s="117">
        <v>22</v>
      </c>
    </row>
    <row r="210" spans="1:10" hidden="1" x14ac:dyDescent="0.25">
      <c r="A210" s="116" t="s">
        <v>676</v>
      </c>
      <c r="B210" s="117" t="s">
        <v>712</v>
      </c>
      <c r="C210" s="117" t="s">
        <v>706</v>
      </c>
      <c r="D210" s="117">
        <v>3.38</v>
      </c>
      <c r="E210" s="117" t="s">
        <v>1088</v>
      </c>
      <c r="F210" s="117" t="s">
        <v>1089</v>
      </c>
      <c r="G210" s="117" t="s">
        <v>1095</v>
      </c>
      <c r="H210" s="117" t="s">
        <v>399</v>
      </c>
      <c r="I210" s="117" t="s">
        <v>400</v>
      </c>
      <c r="J210" s="117">
        <v>7.5</v>
      </c>
    </row>
    <row r="211" spans="1:10" hidden="1" x14ac:dyDescent="0.25">
      <c r="A211" s="116" t="s">
        <v>676</v>
      </c>
      <c r="B211" s="117" t="s">
        <v>713</v>
      </c>
      <c r="C211" s="117" t="s">
        <v>704</v>
      </c>
      <c r="D211" s="117">
        <v>23.61</v>
      </c>
      <c r="E211" s="117" t="s">
        <v>23</v>
      </c>
      <c r="F211" s="117" t="s">
        <v>1</v>
      </c>
      <c r="G211" s="117" t="s">
        <v>358</v>
      </c>
      <c r="H211" s="117" t="s">
        <v>551</v>
      </c>
      <c r="I211" s="117" t="s">
        <v>387</v>
      </c>
      <c r="J211" s="117">
        <v>22</v>
      </c>
    </row>
    <row r="212" spans="1:10" hidden="1" x14ac:dyDescent="0.25">
      <c r="A212" s="116" t="s">
        <v>676</v>
      </c>
      <c r="B212" s="117" t="s">
        <v>714</v>
      </c>
      <c r="C212" s="117" t="s">
        <v>706</v>
      </c>
      <c r="D212" s="117">
        <v>3.38</v>
      </c>
      <c r="E212" s="117" t="s">
        <v>1088</v>
      </c>
      <c r="F212" s="117" t="s">
        <v>1089</v>
      </c>
      <c r="G212" s="117" t="s">
        <v>1095</v>
      </c>
      <c r="H212" s="117" t="s">
        <v>399</v>
      </c>
      <c r="I212" s="117" t="s">
        <v>400</v>
      </c>
      <c r="J212" s="117">
        <v>7.5</v>
      </c>
    </row>
    <row r="213" spans="1:10" hidden="1" x14ac:dyDescent="0.25">
      <c r="A213" s="116" t="s">
        <v>676</v>
      </c>
      <c r="B213" s="117" t="s">
        <v>715</v>
      </c>
      <c r="C213" s="117" t="s">
        <v>704</v>
      </c>
      <c r="D213" s="117">
        <v>23.61</v>
      </c>
      <c r="E213" s="117" t="s">
        <v>23</v>
      </c>
      <c r="F213" s="117" t="s">
        <v>1</v>
      </c>
      <c r="G213" s="117" t="s">
        <v>358</v>
      </c>
      <c r="H213" s="117" t="s">
        <v>551</v>
      </c>
      <c r="I213" s="117" t="s">
        <v>387</v>
      </c>
      <c r="J213" s="117">
        <v>22</v>
      </c>
    </row>
    <row r="214" spans="1:10" hidden="1" x14ac:dyDescent="0.25">
      <c r="A214" s="116" t="s">
        <v>676</v>
      </c>
      <c r="B214" s="117" t="s">
        <v>716</v>
      </c>
      <c r="C214" s="117" t="s">
        <v>706</v>
      </c>
      <c r="D214" s="117">
        <v>3.38</v>
      </c>
      <c r="E214" s="117" t="s">
        <v>1088</v>
      </c>
      <c r="F214" s="117" t="s">
        <v>1089</v>
      </c>
      <c r="G214" s="117" t="s">
        <v>1095</v>
      </c>
      <c r="H214" s="117" t="s">
        <v>399</v>
      </c>
      <c r="I214" s="117" t="s">
        <v>400</v>
      </c>
      <c r="J214" s="117">
        <v>7.5</v>
      </c>
    </row>
    <row r="215" spans="1:10" hidden="1" x14ac:dyDescent="0.25">
      <c r="A215" s="116" t="s">
        <v>676</v>
      </c>
      <c r="B215" s="117" t="s">
        <v>717</v>
      </c>
      <c r="C215" s="117" t="s">
        <v>704</v>
      </c>
      <c r="D215" s="117">
        <v>23.61</v>
      </c>
      <c r="E215" s="117" t="s">
        <v>23</v>
      </c>
      <c r="F215" s="117" t="s">
        <v>1</v>
      </c>
      <c r="G215" s="117" t="s">
        <v>358</v>
      </c>
      <c r="H215" s="117" t="s">
        <v>551</v>
      </c>
      <c r="I215" s="117" t="s">
        <v>387</v>
      </c>
      <c r="J215" s="117">
        <v>22</v>
      </c>
    </row>
    <row r="216" spans="1:10" hidden="1" x14ac:dyDescent="0.25">
      <c r="A216" s="116" t="s">
        <v>676</v>
      </c>
      <c r="B216" s="117" t="s">
        <v>718</v>
      </c>
      <c r="C216" s="117" t="s">
        <v>706</v>
      </c>
      <c r="D216" s="117">
        <v>3.38</v>
      </c>
      <c r="E216" s="117" t="s">
        <v>1088</v>
      </c>
      <c r="F216" s="117" t="s">
        <v>1089</v>
      </c>
      <c r="G216" s="117" t="s">
        <v>1095</v>
      </c>
      <c r="H216" s="117" t="s">
        <v>399</v>
      </c>
      <c r="I216" s="117" t="s">
        <v>400</v>
      </c>
      <c r="J216" s="117">
        <v>7.5</v>
      </c>
    </row>
    <row r="217" spans="1:10" hidden="1" x14ac:dyDescent="0.25">
      <c r="A217" s="116" t="s">
        <v>676</v>
      </c>
      <c r="B217" s="117" t="s">
        <v>719</v>
      </c>
      <c r="C217" s="117" t="s">
        <v>704</v>
      </c>
      <c r="D217" s="117">
        <v>23.6</v>
      </c>
      <c r="E217" s="117" t="s">
        <v>23</v>
      </c>
      <c r="F217" s="117" t="s">
        <v>1</v>
      </c>
      <c r="G217" s="117" t="s">
        <v>358</v>
      </c>
      <c r="H217" s="117" t="s">
        <v>551</v>
      </c>
      <c r="I217" s="117" t="s">
        <v>387</v>
      </c>
      <c r="J217" s="117">
        <v>22</v>
      </c>
    </row>
    <row r="218" spans="1:10" hidden="1" x14ac:dyDescent="0.25">
      <c r="A218" s="116" t="s">
        <v>676</v>
      </c>
      <c r="B218" s="117" t="s">
        <v>720</v>
      </c>
      <c r="C218" s="117" t="s">
        <v>706</v>
      </c>
      <c r="D218" s="117">
        <v>3.38</v>
      </c>
      <c r="E218" s="117" t="s">
        <v>1088</v>
      </c>
      <c r="F218" s="117" t="s">
        <v>1089</v>
      </c>
      <c r="G218" s="117" t="s">
        <v>1095</v>
      </c>
      <c r="H218" s="117" t="s">
        <v>399</v>
      </c>
      <c r="I218" s="117" t="s">
        <v>400</v>
      </c>
      <c r="J218" s="117">
        <v>7.5</v>
      </c>
    </row>
    <row r="219" spans="1:10" hidden="1" x14ac:dyDescent="0.25">
      <c r="A219" s="116" t="s">
        <v>676</v>
      </c>
      <c r="B219" s="117" t="s">
        <v>721</v>
      </c>
      <c r="C219" s="117" t="s">
        <v>704</v>
      </c>
      <c r="D219" s="117">
        <v>23.34</v>
      </c>
      <c r="E219" s="117" t="s">
        <v>23</v>
      </c>
      <c r="F219" s="117" t="s">
        <v>1</v>
      </c>
      <c r="G219" s="117" t="s">
        <v>358</v>
      </c>
      <c r="H219" s="117" t="s">
        <v>551</v>
      </c>
      <c r="I219" s="117" t="s">
        <v>387</v>
      </c>
      <c r="J219" s="117">
        <v>21.9</v>
      </c>
    </row>
    <row r="220" spans="1:10" hidden="1" x14ac:dyDescent="0.25">
      <c r="A220" s="116" t="s">
        <v>676</v>
      </c>
      <c r="B220" s="117" t="s">
        <v>722</v>
      </c>
      <c r="C220" s="117" t="s">
        <v>706</v>
      </c>
      <c r="D220" s="117">
        <v>3.38</v>
      </c>
      <c r="E220" s="117" t="s">
        <v>1088</v>
      </c>
      <c r="F220" s="117" t="s">
        <v>1089</v>
      </c>
      <c r="G220" s="117" t="s">
        <v>1095</v>
      </c>
      <c r="H220" s="117" t="s">
        <v>399</v>
      </c>
      <c r="I220" s="117" t="s">
        <v>400</v>
      </c>
      <c r="J220" s="117">
        <v>7.5</v>
      </c>
    </row>
    <row r="221" spans="1:10" hidden="1" x14ac:dyDescent="0.25">
      <c r="A221" s="116" t="s">
        <v>676</v>
      </c>
      <c r="B221" s="117" t="s">
        <v>723</v>
      </c>
      <c r="C221" s="117" t="s">
        <v>724</v>
      </c>
      <c r="D221" s="117">
        <v>49.52</v>
      </c>
      <c r="E221" s="117" t="s">
        <v>24</v>
      </c>
      <c r="F221" s="117" t="s">
        <v>2</v>
      </c>
      <c r="G221" s="117" t="s">
        <v>1090</v>
      </c>
      <c r="H221" s="117" t="s">
        <v>386</v>
      </c>
      <c r="I221" s="117" t="s">
        <v>387</v>
      </c>
      <c r="J221" s="117">
        <v>32.369999999999997</v>
      </c>
    </row>
    <row r="222" spans="1:10" hidden="1" x14ac:dyDescent="0.25">
      <c r="A222" s="116" t="s">
        <v>676</v>
      </c>
      <c r="B222" s="117" t="s">
        <v>725</v>
      </c>
      <c r="C222" s="117" t="s">
        <v>726</v>
      </c>
      <c r="D222" s="117">
        <v>22.59</v>
      </c>
      <c r="E222" s="117" t="s">
        <v>23</v>
      </c>
      <c r="F222" s="117" t="s">
        <v>1</v>
      </c>
      <c r="G222" s="117" t="s">
        <v>358</v>
      </c>
      <c r="H222" s="117" t="s">
        <v>551</v>
      </c>
      <c r="I222" s="117" t="s">
        <v>387</v>
      </c>
      <c r="J222" s="117">
        <v>21.7</v>
      </c>
    </row>
    <row r="223" spans="1:10" hidden="1" x14ac:dyDescent="0.25">
      <c r="A223" s="116" t="s">
        <v>676</v>
      </c>
      <c r="B223" s="117" t="s">
        <v>727</v>
      </c>
      <c r="C223" s="117" t="s">
        <v>706</v>
      </c>
      <c r="D223" s="117">
        <v>4.6399999999999997</v>
      </c>
      <c r="E223" s="117" t="s">
        <v>1088</v>
      </c>
      <c r="F223" s="117" t="s">
        <v>1089</v>
      </c>
      <c r="G223" s="117" t="s">
        <v>1095</v>
      </c>
      <c r="H223" s="117" t="s">
        <v>399</v>
      </c>
      <c r="I223" s="117" t="s">
        <v>400</v>
      </c>
      <c r="J223" s="117">
        <v>8.9</v>
      </c>
    </row>
    <row r="224" spans="1:10" hidden="1" x14ac:dyDescent="0.25">
      <c r="A224" s="116" t="s">
        <v>676</v>
      </c>
      <c r="B224" s="117" t="s">
        <v>728</v>
      </c>
      <c r="C224" s="117" t="s">
        <v>726</v>
      </c>
      <c r="D224" s="117">
        <v>22.46</v>
      </c>
      <c r="E224" s="117" t="s">
        <v>23</v>
      </c>
      <c r="F224" s="117" t="s">
        <v>1</v>
      </c>
      <c r="G224" s="117" t="s">
        <v>358</v>
      </c>
      <c r="H224" s="117" t="s">
        <v>551</v>
      </c>
      <c r="I224" s="117" t="s">
        <v>387</v>
      </c>
      <c r="J224" s="117">
        <v>21.7</v>
      </c>
    </row>
    <row r="225" spans="1:10" hidden="1" x14ac:dyDescent="0.25">
      <c r="A225" s="116" t="s">
        <v>676</v>
      </c>
      <c r="B225" s="117" t="s">
        <v>729</v>
      </c>
      <c r="C225" s="117" t="s">
        <v>706</v>
      </c>
      <c r="D225" s="117">
        <v>4.6399999999999997</v>
      </c>
      <c r="E225" s="117" t="s">
        <v>1088</v>
      </c>
      <c r="F225" s="117" t="s">
        <v>1089</v>
      </c>
      <c r="G225" s="117" t="s">
        <v>1095</v>
      </c>
      <c r="H225" s="117" t="s">
        <v>399</v>
      </c>
      <c r="I225" s="117" t="s">
        <v>400</v>
      </c>
      <c r="J225" s="117">
        <v>8.9</v>
      </c>
    </row>
    <row r="226" spans="1:10" hidden="1" x14ac:dyDescent="0.25">
      <c r="A226" s="116" t="s">
        <v>676</v>
      </c>
      <c r="B226" s="117" t="s">
        <v>730</v>
      </c>
      <c r="C226" s="117" t="s">
        <v>726</v>
      </c>
      <c r="D226" s="117">
        <v>22.46</v>
      </c>
      <c r="E226" s="117" t="s">
        <v>23</v>
      </c>
      <c r="F226" s="117" t="s">
        <v>1</v>
      </c>
      <c r="G226" s="117" t="s">
        <v>358</v>
      </c>
      <c r="H226" s="117" t="s">
        <v>551</v>
      </c>
      <c r="I226" s="117" t="s">
        <v>387</v>
      </c>
      <c r="J226" s="117">
        <v>21.7</v>
      </c>
    </row>
    <row r="227" spans="1:10" hidden="1" x14ac:dyDescent="0.25">
      <c r="A227" s="116" t="s">
        <v>676</v>
      </c>
      <c r="B227" s="117" t="s">
        <v>731</v>
      </c>
      <c r="C227" s="117" t="s">
        <v>706</v>
      </c>
      <c r="D227" s="117">
        <v>4.6399999999999997</v>
      </c>
      <c r="E227" s="117" t="s">
        <v>1088</v>
      </c>
      <c r="F227" s="117" t="s">
        <v>1089</v>
      </c>
      <c r="G227" s="117" t="s">
        <v>1095</v>
      </c>
      <c r="H227" s="117" t="s">
        <v>399</v>
      </c>
      <c r="I227" s="117" t="s">
        <v>400</v>
      </c>
      <c r="J227" s="117">
        <v>8.9</v>
      </c>
    </row>
    <row r="228" spans="1:10" hidden="1" x14ac:dyDescent="0.25">
      <c r="A228" s="116" t="s">
        <v>676</v>
      </c>
      <c r="B228" s="117" t="s">
        <v>732</v>
      </c>
      <c r="C228" s="117" t="s">
        <v>726</v>
      </c>
      <c r="D228" s="117">
        <v>22.46</v>
      </c>
      <c r="E228" s="117" t="s">
        <v>23</v>
      </c>
      <c r="F228" s="117" t="s">
        <v>1</v>
      </c>
      <c r="G228" s="117" t="s">
        <v>358</v>
      </c>
      <c r="H228" s="117" t="s">
        <v>551</v>
      </c>
      <c r="I228" s="117" t="s">
        <v>387</v>
      </c>
      <c r="J228" s="117">
        <v>21.7</v>
      </c>
    </row>
    <row r="229" spans="1:10" hidden="1" x14ac:dyDescent="0.25">
      <c r="A229" s="116" t="s">
        <v>676</v>
      </c>
      <c r="B229" s="117" t="s">
        <v>733</v>
      </c>
      <c r="C229" s="117" t="s">
        <v>706</v>
      </c>
      <c r="D229" s="117">
        <v>4.6399999999999997</v>
      </c>
      <c r="E229" s="117" t="s">
        <v>1088</v>
      </c>
      <c r="F229" s="117" t="s">
        <v>1089</v>
      </c>
      <c r="G229" s="117" t="s">
        <v>1095</v>
      </c>
      <c r="H229" s="117" t="s">
        <v>399</v>
      </c>
      <c r="I229" s="117" t="s">
        <v>400</v>
      </c>
      <c r="J229" s="117">
        <v>8.9</v>
      </c>
    </row>
    <row r="230" spans="1:10" hidden="1" x14ac:dyDescent="0.25">
      <c r="A230" s="116" t="s">
        <v>676</v>
      </c>
      <c r="B230" s="117" t="s">
        <v>734</v>
      </c>
      <c r="C230" s="117" t="s">
        <v>726</v>
      </c>
      <c r="D230" s="117">
        <v>22.46</v>
      </c>
      <c r="E230" s="117" t="s">
        <v>23</v>
      </c>
      <c r="F230" s="117" t="s">
        <v>1</v>
      </c>
      <c r="G230" s="117" t="s">
        <v>358</v>
      </c>
      <c r="H230" s="117" t="s">
        <v>551</v>
      </c>
      <c r="I230" s="117" t="s">
        <v>387</v>
      </c>
      <c r="J230" s="117">
        <v>21.7</v>
      </c>
    </row>
    <row r="231" spans="1:10" hidden="1" x14ac:dyDescent="0.25">
      <c r="A231" s="116" t="s">
        <v>676</v>
      </c>
      <c r="B231" s="117" t="s">
        <v>735</v>
      </c>
      <c r="C231" s="117" t="s">
        <v>706</v>
      </c>
      <c r="D231" s="117">
        <v>4.6399999999999997</v>
      </c>
      <c r="E231" s="117" t="s">
        <v>1088</v>
      </c>
      <c r="F231" s="117" t="s">
        <v>1089</v>
      </c>
      <c r="G231" s="117" t="s">
        <v>1095</v>
      </c>
      <c r="H231" s="117" t="s">
        <v>399</v>
      </c>
      <c r="I231" s="117" t="s">
        <v>400</v>
      </c>
      <c r="J231" s="117">
        <v>8.9</v>
      </c>
    </row>
    <row r="232" spans="1:10" hidden="1" x14ac:dyDescent="0.25">
      <c r="A232" s="116" t="s">
        <v>676</v>
      </c>
      <c r="B232" s="117" t="s">
        <v>736</v>
      </c>
      <c r="C232" s="117" t="s">
        <v>726</v>
      </c>
      <c r="D232" s="117">
        <v>22.46</v>
      </c>
      <c r="E232" s="117" t="s">
        <v>23</v>
      </c>
      <c r="F232" s="117" t="s">
        <v>1</v>
      </c>
      <c r="G232" s="117" t="s">
        <v>358</v>
      </c>
      <c r="H232" s="117" t="s">
        <v>551</v>
      </c>
      <c r="I232" s="117" t="s">
        <v>387</v>
      </c>
      <c r="J232" s="117">
        <v>21.7</v>
      </c>
    </row>
    <row r="233" spans="1:10" hidden="1" x14ac:dyDescent="0.25">
      <c r="A233" s="116" t="s">
        <v>676</v>
      </c>
      <c r="B233" s="117" t="s">
        <v>737</v>
      </c>
      <c r="C233" s="117" t="s">
        <v>706</v>
      </c>
      <c r="D233" s="117">
        <v>4.6399999999999997</v>
      </c>
      <c r="E233" s="117" t="s">
        <v>1088</v>
      </c>
      <c r="F233" s="117" t="s">
        <v>1089</v>
      </c>
      <c r="G233" s="117" t="s">
        <v>1095</v>
      </c>
      <c r="H233" s="117" t="s">
        <v>399</v>
      </c>
      <c r="I233" s="117" t="s">
        <v>400</v>
      </c>
      <c r="J233" s="117">
        <v>8.9</v>
      </c>
    </row>
    <row r="234" spans="1:10" hidden="1" x14ac:dyDescent="0.25">
      <c r="A234" s="116" t="s">
        <v>676</v>
      </c>
      <c r="B234" s="117" t="s">
        <v>738</v>
      </c>
      <c r="C234" s="117" t="s">
        <v>726</v>
      </c>
      <c r="D234" s="117">
        <v>22.46</v>
      </c>
      <c r="E234" s="117" t="s">
        <v>23</v>
      </c>
      <c r="F234" s="117" t="s">
        <v>1</v>
      </c>
      <c r="G234" s="117" t="s">
        <v>358</v>
      </c>
      <c r="H234" s="117" t="s">
        <v>551</v>
      </c>
      <c r="I234" s="117" t="s">
        <v>387</v>
      </c>
      <c r="J234" s="117">
        <v>21.7</v>
      </c>
    </row>
    <row r="235" spans="1:10" hidden="1" x14ac:dyDescent="0.25">
      <c r="A235" s="116" t="s">
        <v>676</v>
      </c>
      <c r="B235" s="117" t="s">
        <v>739</v>
      </c>
      <c r="C235" s="117" t="s">
        <v>706</v>
      </c>
      <c r="D235" s="117">
        <v>4.6399999999999997</v>
      </c>
      <c r="E235" s="117" t="s">
        <v>1088</v>
      </c>
      <c r="F235" s="117" t="s">
        <v>1089</v>
      </c>
      <c r="G235" s="117" t="s">
        <v>1095</v>
      </c>
      <c r="H235" s="117" t="s">
        <v>399</v>
      </c>
      <c r="I235" s="117" t="s">
        <v>400</v>
      </c>
      <c r="J235" s="117">
        <v>8.9</v>
      </c>
    </row>
    <row r="236" spans="1:10" hidden="1" x14ac:dyDescent="0.25">
      <c r="A236" s="116" t="s">
        <v>676</v>
      </c>
      <c r="B236" s="117" t="s">
        <v>740</v>
      </c>
      <c r="C236" s="117" t="s">
        <v>726</v>
      </c>
      <c r="D236" s="117">
        <v>22.46</v>
      </c>
      <c r="E236" s="117" t="s">
        <v>23</v>
      </c>
      <c r="F236" s="117" t="s">
        <v>1</v>
      </c>
      <c r="G236" s="117" t="s">
        <v>358</v>
      </c>
      <c r="H236" s="117" t="s">
        <v>551</v>
      </c>
      <c r="I236" s="117" t="s">
        <v>387</v>
      </c>
      <c r="J236" s="117">
        <v>21.7</v>
      </c>
    </row>
    <row r="237" spans="1:10" hidden="1" x14ac:dyDescent="0.25">
      <c r="A237" s="116" t="s">
        <v>676</v>
      </c>
      <c r="B237" s="117" t="s">
        <v>741</v>
      </c>
      <c r="C237" s="117" t="s">
        <v>706</v>
      </c>
      <c r="D237" s="117">
        <v>4.6399999999999997</v>
      </c>
      <c r="E237" s="117" t="s">
        <v>1088</v>
      </c>
      <c r="F237" s="117" t="s">
        <v>1089</v>
      </c>
      <c r="G237" s="117" t="s">
        <v>1095</v>
      </c>
      <c r="H237" s="117" t="s">
        <v>399</v>
      </c>
      <c r="I237" s="117" t="s">
        <v>400</v>
      </c>
      <c r="J237" s="117">
        <v>8.9</v>
      </c>
    </row>
    <row r="238" spans="1:10" hidden="1" x14ac:dyDescent="0.25">
      <c r="A238" s="116" t="s">
        <v>676</v>
      </c>
      <c r="B238" s="117" t="s">
        <v>742</v>
      </c>
      <c r="C238" s="117" t="s">
        <v>726</v>
      </c>
      <c r="D238" s="117">
        <v>22.46</v>
      </c>
      <c r="E238" s="117" t="s">
        <v>23</v>
      </c>
      <c r="F238" s="117" t="s">
        <v>1</v>
      </c>
      <c r="G238" s="117" t="s">
        <v>358</v>
      </c>
      <c r="H238" s="117" t="s">
        <v>551</v>
      </c>
      <c r="I238" s="117" t="s">
        <v>387</v>
      </c>
      <c r="J238" s="117">
        <v>21.7</v>
      </c>
    </row>
    <row r="239" spans="1:10" hidden="1" x14ac:dyDescent="0.25">
      <c r="A239" s="116" t="s">
        <v>676</v>
      </c>
      <c r="B239" s="117" t="s">
        <v>743</v>
      </c>
      <c r="C239" s="117" t="s">
        <v>706</v>
      </c>
      <c r="D239" s="117">
        <v>4.6399999999999997</v>
      </c>
      <c r="E239" s="117" t="s">
        <v>1088</v>
      </c>
      <c r="F239" s="117" t="s">
        <v>1089</v>
      </c>
      <c r="G239" s="117" t="s">
        <v>1095</v>
      </c>
      <c r="H239" s="117" t="s">
        <v>399</v>
      </c>
      <c r="I239" s="117" t="s">
        <v>400</v>
      </c>
      <c r="J239" s="117">
        <v>8.9</v>
      </c>
    </row>
    <row r="240" spans="1:10" hidden="1" x14ac:dyDescent="0.25">
      <c r="A240" s="116" t="s">
        <v>676</v>
      </c>
      <c r="B240" s="117" t="s">
        <v>744</v>
      </c>
      <c r="C240" s="117" t="s">
        <v>726</v>
      </c>
      <c r="D240" s="117">
        <v>22.46</v>
      </c>
      <c r="E240" s="117" t="s">
        <v>23</v>
      </c>
      <c r="F240" s="117" t="s">
        <v>1</v>
      </c>
      <c r="G240" s="117" t="s">
        <v>358</v>
      </c>
      <c r="H240" s="117" t="s">
        <v>551</v>
      </c>
      <c r="I240" s="117" t="s">
        <v>387</v>
      </c>
      <c r="J240" s="117">
        <v>21.7</v>
      </c>
    </row>
    <row r="241" spans="1:10" hidden="1" x14ac:dyDescent="0.25">
      <c r="A241" s="116" t="s">
        <v>676</v>
      </c>
      <c r="B241" s="117" t="s">
        <v>745</v>
      </c>
      <c r="C241" s="117" t="s">
        <v>706</v>
      </c>
      <c r="D241" s="117">
        <v>4.6399999999999997</v>
      </c>
      <c r="E241" s="117" t="s">
        <v>1088</v>
      </c>
      <c r="F241" s="117" t="s">
        <v>1089</v>
      </c>
      <c r="G241" s="117" t="s">
        <v>1095</v>
      </c>
      <c r="H241" s="117" t="s">
        <v>399</v>
      </c>
      <c r="I241" s="117" t="s">
        <v>400</v>
      </c>
      <c r="J241" s="117">
        <v>8.9</v>
      </c>
    </row>
    <row r="242" spans="1:10" hidden="1" x14ac:dyDescent="0.25">
      <c r="A242" s="116" t="s">
        <v>676</v>
      </c>
      <c r="B242" s="117" t="s">
        <v>746</v>
      </c>
      <c r="C242" s="117" t="s">
        <v>726</v>
      </c>
      <c r="D242" s="117">
        <v>27.45</v>
      </c>
      <c r="E242" s="117" t="s">
        <v>23</v>
      </c>
      <c r="F242" s="117" t="s">
        <v>1</v>
      </c>
      <c r="G242" s="117" t="s">
        <v>358</v>
      </c>
      <c r="H242" s="117" t="s">
        <v>551</v>
      </c>
      <c r="I242" s="117" t="s">
        <v>387</v>
      </c>
      <c r="J242" s="117">
        <v>24.8</v>
      </c>
    </row>
    <row r="243" spans="1:10" hidden="1" x14ac:dyDescent="0.25">
      <c r="A243" s="116" t="s">
        <v>676</v>
      </c>
      <c r="B243" s="117" t="s">
        <v>747</v>
      </c>
      <c r="C243" s="117" t="s">
        <v>706</v>
      </c>
      <c r="D243" s="117">
        <v>4.6399999999999997</v>
      </c>
      <c r="E243" s="117" t="s">
        <v>1088</v>
      </c>
      <c r="F243" s="117" t="s">
        <v>1089</v>
      </c>
      <c r="G243" s="117" t="s">
        <v>1095</v>
      </c>
      <c r="H243" s="117" t="s">
        <v>399</v>
      </c>
      <c r="I243" s="117" t="s">
        <v>400</v>
      </c>
      <c r="J243" s="117">
        <v>8.9</v>
      </c>
    </row>
    <row r="244" spans="1:10" hidden="1" x14ac:dyDescent="0.25">
      <c r="A244" s="116" t="s">
        <v>676</v>
      </c>
      <c r="B244" s="117" t="s">
        <v>748</v>
      </c>
      <c r="C244" s="117" t="s">
        <v>749</v>
      </c>
      <c r="D244" s="117">
        <v>8.01</v>
      </c>
      <c r="E244" s="117" t="s">
        <v>24</v>
      </c>
      <c r="F244" s="117" t="s">
        <v>2</v>
      </c>
      <c r="G244" s="117" t="s">
        <v>1074</v>
      </c>
      <c r="H244" s="117" t="s">
        <v>394</v>
      </c>
      <c r="I244" s="117" t="s">
        <v>400</v>
      </c>
      <c r="J244" s="117">
        <v>11.6</v>
      </c>
    </row>
    <row r="245" spans="1:10" hidden="1" x14ac:dyDescent="0.25">
      <c r="A245" s="116" t="s">
        <v>676</v>
      </c>
      <c r="B245" s="117" t="s">
        <v>750</v>
      </c>
      <c r="C245" s="117" t="s">
        <v>453</v>
      </c>
      <c r="D245" s="117">
        <v>15.48</v>
      </c>
      <c r="E245" s="117" t="s">
        <v>24</v>
      </c>
      <c r="F245" s="117" t="s">
        <v>2</v>
      </c>
      <c r="G245" s="117" t="s">
        <v>358</v>
      </c>
      <c r="H245" s="117" t="s">
        <v>394</v>
      </c>
      <c r="I245" s="117" t="s">
        <v>400</v>
      </c>
      <c r="J245" s="117">
        <v>16.600000000000001</v>
      </c>
    </row>
    <row r="246" spans="1:10" hidden="1" x14ac:dyDescent="0.25">
      <c r="A246" s="116" t="s">
        <v>676</v>
      </c>
      <c r="B246" s="117" t="s">
        <v>751</v>
      </c>
      <c r="C246" s="117" t="s">
        <v>752</v>
      </c>
      <c r="D246" s="117">
        <v>12.11</v>
      </c>
      <c r="E246" s="117" t="s">
        <v>1069</v>
      </c>
      <c r="F246" s="117" t="s">
        <v>1083</v>
      </c>
      <c r="G246" s="117" t="s">
        <v>1095</v>
      </c>
      <c r="H246" s="117" t="s">
        <v>394</v>
      </c>
      <c r="I246" s="117" t="s">
        <v>400</v>
      </c>
      <c r="J246" s="117">
        <v>14.75</v>
      </c>
    </row>
    <row r="247" spans="1:10" hidden="1" x14ac:dyDescent="0.25">
      <c r="A247" s="116" t="s">
        <v>676</v>
      </c>
      <c r="B247" s="117" t="s">
        <v>753</v>
      </c>
      <c r="C247" s="117" t="s">
        <v>451</v>
      </c>
      <c r="D247" s="117">
        <v>6.16</v>
      </c>
      <c r="E247" s="117" t="s">
        <v>24</v>
      </c>
      <c r="F247" s="117" t="s">
        <v>2</v>
      </c>
      <c r="H247" s="117" t="s">
        <v>394</v>
      </c>
      <c r="I247" s="117" t="s">
        <v>400</v>
      </c>
      <c r="J247" s="117">
        <v>10.3</v>
      </c>
    </row>
    <row r="248" spans="1:10" hidden="1" x14ac:dyDescent="0.25">
      <c r="A248" s="116" t="s">
        <v>676</v>
      </c>
      <c r="B248" s="117" t="s">
        <v>754</v>
      </c>
      <c r="C248" s="117" t="s">
        <v>385</v>
      </c>
      <c r="D248" s="117">
        <v>187.64</v>
      </c>
      <c r="E248" s="117" t="s">
        <v>24</v>
      </c>
      <c r="F248" s="117" t="s">
        <v>2</v>
      </c>
      <c r="G248" s="117" t="s">
        <v>358</v>
      </c>
      <c r="H248" s="117" t="s">
        <v>386</v>
      </c>
      <c r="I248" s="117" t="s">
        <v>400</v>
      </c>
      <c r="J248" s="117">
        <v>159.99</v>
      </c>
    </row>
    <row r="249" spans="1:10" hidden="1" x14ac:dyDescent="0.25">
      <c r="A249" s="116" t="s">
        <v>676</v>
      </c>
      <c r="B249" s="117" t="s">
        <v>755</v>
      </c>
      <c r="C249" s="117" t="s">
        <v>625</v>
      </c>
      <c r="D249" s="117">
        <v>1.86</v>
      </c>
      <c r="E249" s="117" t="s">
        <v>1069</v>
      </c>
      <c r="F249" s="117" t="s">
        <v>1083</v>
      </c>
      <c r="G249" s="117" t="s">
        <v>1095</v>
      </c>
      <c r="H249" s="117" t="s">
        <v>445</v>
      </c>
      <c r="I249" s="117" t="s">
        <v>400</v>
      </c>
      <c r="J249" s="117">
        <v>5.8</v>
      </c>
    </row>
    <row r="250" spans="1:10" hidden="1" x14ac:dyDescent="0.25">
      <c r="A250" s="116" t="s">
        <v>676</v>
      </c>
      <c r="B250" s="117" t="s">
        <v>756</v>
      </c>
      <c r="C250" s="117" t="s">
        <v>490</v>
      </c>
      <c r="D250" s="117">
        <v>1.64</v>
      </c>
      <c r="E250" s="117" t="s">
        <v>1069</v>
      </c>
      <c r="F250" s="117" t="s">
        <v>1083</v>
      </c>
      <c r="G250" s="117" t="s">
        <v>1095</v>
      </c>
      <c r="H250" s="117" t="s">
        <v>445</v>
      </c>
      <c r="I250" s="117" t="s">
        <v>400</v>
      </c>
      <c r="J250" s="117">
        <v>5.5</v>
      </c>
    </row>
    <row r="251" spans="1:10" hidden="1" x14ac:dyDescent="0.25">
      <c r="A251" s="116" t="s">
        <v>676</v>
      </c>
      <c r="B251" s="117" t="s">
        <v>757</v>
      </c>
      <c r="C251" s="117" t="s">
        <v>625</v>
      </c>
      <c r="D251" s="117">
        <v>1.85</v>
      </c>
      <c r="E251" s="117" t="s">
        <v>1069</v>
      </c>
      <c r="F251" s="117" t="s">
        <v>1083</v>
      </c>
      <c r="G251" s="117" t="s">
        <v>1095</v>
      </c>
      <c r="H251" s="117" t="s">
        <v>445</v>
      </c>
      <c r="I251" s="117" t="s">
        <v>400</v>
      </c>
      <c r="J251" s="117">
        <v>5.8</v>
      </c>
    </row>
    <row r="252" spans="1:10" hidden="1" x14ac:dyDescent="0.25">
      <c r="A252" s="116" t="s">
        <v>676</v>
      </c>
      <c r="B252" s="117" t="s">
        <v>758</v>
      </c>
      <c r="C252" s="117" t="s">
        <v>490</v>
      </c>
      <c r="D252" s="117">
        <v>1.64</v>
      </c>
      <c r="E252" s="117" t="s">
        <v>1069</v>
      </c>
      <c r="F252" s="117" t="s">
        <v>1083</v>
      </c>
      <c r="G252" s="117" t="s">
        <v>1095</v>
      </c>
      <c r="H252" s="117" t="s">
        <v>445</v>
      </c>
      <c r="I252" s="117" t="s">
        <v>400</v>
      </c>
      <c r="J252" s="117">
        <v>5.5</v>
      </c>
    </row>
    <row r="253" spans="1:10" hidden="1" x14ac:dyDescent="0.25">
      <c r="A253" s="116" t="s">
        <v>676</v>
      </c>
      <c r="B253" s="117" t="s">
        <v>759</v>
      </c>
      <c r="C253" s="117" t="s">
        <v>692</v>
      </c>
      <c r="D253" s="117">
        <v>14.8</v>
      </c>
      <c r="E253" s="117" t="s">
        <v>23</v>
      </c>
      <c r="F253" s="117" t="s">
        <v>1</v>
      </c>
      <c r="G253" s="117" t="s">
        <v>1074</v>
      </c>
      <c r="H253" s="117" t="s">
        <v>394</v>
      </c>
      <c r="I253" s="117" t="s">
        <v>387</v>
      </c>
      <c r="J253" s="117">
        <v>15.4</v>
      </c>
    </row>
    <row r="254" spans="1:10" hidden="1" x14ac:dyDescent="0.25">
      <c r="A254" s="116" t="s">
        <v>676</v>
      </c>
      <c r="B254" s="117" t="s">
        <v>760</v>
      </c>
      <c r="C254" s="117" t="s">
        <v>694</v>
      </c>
      <c r="D254" s="117">
        <v>24.68</v>
      </c>
      <c r="E254" s="117" t="s">
        <v>23</v>
      </c>
      <c r="F254" s="117" t="s">
        <v>1</v>
      </c>
      <c r="G254" s="117" t="s">
        <v>1074</v>
      </c>
      <c r="H254" s="117" t="s">
        <v>394</v>
      </c>
      <c r="I254" s="117" t="s">
        <v>387</v>
      </c>
      <c r="J254" s="117">
        <v>22.7</v>
      </c>
    </row>
    <row r="255" spans="1:10" hidden="1" x14ac:dyDescent="0.25">
      <c r="A255" s="116" t="s">
        <v>676</v>
      </c>
      <c r="B255" s="117" t="s">
        <v>761</v>
      </c>
      <c r="C255" s="117" t="s">
        <v>696</v>
      </c>
      <c r="D255" s="117">
        <v>14.75</v>
      </c>
      <c r="E255" s="117" t="s">
        <v>24</v>
      </c>
      <c r="F255" s="117" t="s">
        <v>2</v>
      </c>
      <c r="G255" s="117" t="s">
        <v>1074</v>
      </c>
      <c r="H255" s="117" t="s">
        <v>394</v>
      </c>
      <c r="I255" s="117" t="s">
        <v>387</v>
      </c>
      <c r="J255" s="117">
        <v>16.2</v>
      </c>
    </row>
    <row r="256" spans="1:10" hidden="1" x14ac:dyDescent="0.25">
      <c r="A256" s="116" t="s">
        <v>676</v>
      </c>
      <c r="B256" s="117" t="s">
        <v>762</v>
      </c>
      <c r="C256" s="117" t="s">
        <v>698</v>
      </c>
      <c r="D256" s="117">
        <v>22.74</v>
      </c>
      <c r="E256" s="117" t="s">
        <v>24</v>
      </c>
      <c r="F256" s="117" t="s">
        <v>2</v>
      </c>
      <c r="H256" s="117" t="s">
        <v>394</v>
      </c>
      <c r="I256" s="117" t="s">
        <v>387</v>
      </c>
      <c r="J256" s="117">
        <v>21.9</v>
      </c>
    </row>
    <row r="257" spans="1:10" hidden="1" x14ac:dyDescent="0.25">
      <c r="A257" s="116" t="s">
        <v>676</v>
      </c>
      <c r="B257" s="117" t="s">
        <v>763</v>
      </c>
      <c r="C257" s="117" t="s">
        <v>449</v>
      </c>
      <c r="D257" s="117">
        <v>18.559999999999999</v>
      </c>
      <c r="E257" s="117" t="s">
        <v>24</v>
      </c>
      <c r="F257" s="117" t="s">
        <v>2</v>
      </c>
      <c r="G257" s="117" t="s">
        <v>1074</v>
      </c>
      <c r="H257" s="117" t="s">
        <v>394</v>
      </c>
      <c r="I257" s="117" t="s">
        <v>387</v>
      </c>
      <c r="J257" s="117">
        <v>18.399999999999999</v>
      </c>
    </row>
    <row r="258" spans="1:10" hidden="1" x14ac:dyDescent="0.25">
      <c r="A258" s="116" t="s">
        <v>676</v>
      </c>
      <c r="B258" s="117" t="s">
        <v>764</v>
      </c>
      <c r="C258" s="117" t="s">
        <v>425</v>
      </c>
      <c r="D258" s="117">
        <v>3.09</v>
      </c>
      <c r="E258" s="117" t="s">
        <v>1069</v>
      </c>
      <c r="F258" s="117" t="s">
        <v>1083</v>
      </c>
      <c r="G258" s="117" t="s">
        <v>1096</v>
      </c>
      <c r="H258" s="117" t="s">
        <v>445</v>
      </c>
      <c r="I258" s="117" t="s">
        <v>400</v>
      </c>
      <c r="J258" s="117">
        <v>8.3000000000000007</v>
      </c>
    </row>
    <row r="259" spans="1:10" hidden="1" x14ac:dyDescent="0.25">
      <c r="A259" s="116" t="s">
        <v>676</v>
      </c>
      <c r="B259" s="117" t="s">
        <v>765</v>
      </c>
      <c r="C259" s="117" t="s">
        <v>702</v>
      </c>
      <c r="D259" s="117">
        <v>13.16</v>
      </c>
      <c r="E259" s="117" t="s">
        <v>1088</v>
      </c>
      <c r="F259" s="117" t="s">
        <v>1089</v>
      </c>
      <c r="G259" s="117" t="s">
        <v>1096</v>
      </c>
      <c r="H259" s="117" t="s">
        <v>399</v>
      </c>
      <c r="I259" s="117" t="s">
        <v>400</v>
      </c>
      <c r="J259" s="117">
        <v>14.75</v>
      </c>
    </row>
    <row r="260" spans="1:10" hidden="1" x14ac:dyDescent="0.25">
      <c r="A260" s="116" t="s">
        <v>676</v>
      </c>
      <c r="B260" s="117" t="s">
        <v>766</v>
      </c>
      <c r="C260" s="117" t="s">
        <v>704</v>
      </c>
      <c r="D260" s="117">
        <v>23.61</v>
      </c>
      <c r="E260" s="117" t="s">
        <v>23</v>
      </c>
      <c r="F260" s="117" t="s">
        <v>1</v>
      </c>
      <c r="G260" s="117" t="s">
        <v>358</v>
      </c>
      <c r="H260" s="117" t="s">
        <v>551</v>
      </c>
      <c r="I260" s="117" t="s">
        <v>387</v>
      </c>
      <c r="J260" s="117">
        <v>22</v>
      </c>
    </row>
    <row r="261" spans="1:10" hidden="1" x14ac:dyDescent="0.25">
      <c r="A261" s="116" t="s">
        <v>676</v>
      </c>
      <c r="B261" s="117" t="s">
        <v>767</v>
      </c>
      <c r="C261" s="117" t="s">
        <v>706</v>
      </c>
      <c r="D261" s="117">
        <v>3.38</v>
      </c>
      <c r="E261" s="117" t="s">
        <v>1088</v>
      </c>
      <c r="F261" s="117" t="s">
        <v>1089</v>
      </c>
      <c r="G261" s="117" t="s">
        <v>1096</v>
      </c>
      <c r="H261" s="117" t="s">
        <v>399</v>
      </c>
      <c r="I261" s="117" t="s">
        <v>400</v>
      </c>
      <c r="J261" s="117">
        <v>7.5</v>
      </c>
    </row>
    <row r="262" spans="1:10" hidden="1" x14ac:dyDescent="0.25">
      <c r="A262" s="116" t="s">
        <v>676</v>
      </c>
      <c r="B262" s="117" t="s">
        <v>768</v>
      </c>
      <c r="C262" s="117" t="s">
        <v>704</v>
      </c>
      <c r="D262" s="117">
        <v>23.61</v>
      </c>
      <c r="E262" s="117" t="s">
        <v>23</v>
      </c>
      <c r="F262" s="117" t="s">
        <v>1</v>
      </c>
      <c r="G262" s="117" t="s">
        <v>358</v>
      </c>
      <c r="H262" s="117" t="s">
        <v>551</v>
      </c>
      <c r="I262" s="117" t="s">
        <v>387</v>
      </c>
      <c r="J262" s="117">
        <v>22</v>
      </c>
    </row>
    <row r="263" spans="1:10" hidden="1" x14ac:dyDescent="0.25">
      <c r="A263" s="116" t="s">
        <v>676</v>
      </c>
      <c r="B263" s="117" t="s">
        <v>769</v>
      </c>
      <c r="C263" s="117" t="s">
        <v>706</v>
      </c>
      <c r="D263" s="117">
        <v>3.38</v>
      </c>
      <c r="E263" s="117" t="s">
        <v>1088</v>
      </c>
      <c r="F263" s="117" t="s">
        <v>1089</v>
      </c>
      <c r="G263" s="117" t="s">
        <v>1096</v>
      </c>
      <c r="H263" s="117" t="s">
        <v>399</v>
      </c>
      <c r="I263" s="117" t="s">
        <v>400</v>
      </c>
      <c r="J263" s="117">
        <v>7.5</v>
      </c>
    </row>
    <row r="264" spans="1:10" hidden="1" x14ac:dyDescent="0.25">
      <c r="A264" s="116" t="s">
        <v>676</v>
      </c>
      <c r="B264" s="117" t="s">
        <v>770</v>
      </c>
      <c r="C264" s="117" t="s">
        <v>704</v>
      </c>
      <c r="D264" s="117">
        <v>23.61</v>
      </c>
      <c r="E264" s="117" t="s">
        <v>23</v>
      </c>
      <c r="F264" s="117" t="s">
        <v>1</v>
      </c>
      <c r="G264" s="117" t="s">
        <v>358</v>
      </c>
      <c r="H264" s="117" t="s">
        <v>551</v>
      </c>
      <c r="I264" s="117" t="s">
        <v>387</v>
      </c>
      <c r="J264" s="117">
        <v>22</v>
      </c>
    </row>
    <row r="265" spans="1:10" hidden="1" x14ac:dyDescent="0.25">
      <c r="A265" s="116" t="s">
        <v>676</v>
      </c>
      <c r="B265" s="117" t="s">
        <v>771</v>
      </c>
      <c r="C265" s="117" t="s">
        <v>706</v>
      </c>
      <c r="D265" s="117">
        <v>3.38</v>
      </c>
      <c r="E265" s="117" t="s">
        <v>1088</v>
      </c>
      <c r="F265" s="117" t="s">
        <v>1089</v>
      </c>
      <c r="G265" s="117" t="s">
        <v>1096</v>
      </c>
      <c r="H265" s="117" t="s">
        <v>399</v>
      </c>
      <c r="I265" s="117" t="s">
        <v>400</v>
      </c>
      <c r="J265" s="117">
        <v>7.5</v>
      </c>
    </row>
    <row r="266" spans="1:10" hidden="1" x14ac:dyDescent="0.25">
      <c r="A266" s="116" t="s">
        <v>676</v>
      </c>
      <c r="B266" s="117" t="s">
        <v>772</v>
      </c>
      <c r="C266" s="117" t="s">
        <v>704</v>
      </c>
      <c r="D266" s="117">
        <v>23.61</v>
      </c>
      <c r="E266" s="117" t="s">
        <v>23</v>
      </c>
      <c r="F266" s="117" t="s">
        <v>1</v>
      </c>
      <c r="G266" s="117" t="s">
        <v>358</v>
      </c>
      <c r="H266" s="117" t="s">
        <v>551</v>
      </c>
      <c r="I266" s="117" t="s">
        <v>387</v>
      </c>
      <c r="J266" s="117">
        <v>22</v>
      </c>
    </row>
    <row r="267" spans="1:10" hidden="1" x14ac:dyDescent="0.25">
      <c r="A267" s="116" t="s">
        <v>676</v>
      </c>
      <c r="B267" s="117" t="s">
        <v>773</v>
      </c>
      <c r="C267" s="117" t="s">
        <v>706</v>
      </c>
      <c r="D267" s="117">
        <v>3.38</v>
      </c>
      <c r="E267" s="117" t="s">
        <v>1088</v>
      </c>
      <c r="F267" s="117" t="s">
        <v>358</v>
      </c>
      <c r="G267" s="117" t="s">
        <v>1096</v>
      </c>
      <c r="H267" s="117" t="s">
        <v>399</v>
      </c>
      <c r="I267" s="117" t="s">
        <v>400</v>
      </c>
      <c r="J267" s="117">
        <v>7.5</v>
      </c>
    </row>
    <row r="268" spans="1:10" hidden="1" x14ac:dyDescent="0.25">
      <c r="A268" s="116" t="s">
        <v>676</v>
      </c>
      <c r="B268" s="117" t="s">
        <v>774</v>
      </c>
      <c r="C268" s="117" t="s">
        <v>704</v>
      </c>
      <c r="D268" s="117">
        <v>23.61</v>
      </c>
      <c r="E268" s="117" t="s">
        <v>23</v>
      </c>
      <c r="F268" s="117" t="s">
        <v>1</v>
      </c>
      <c r="G268" s="117" t="s">
        <v>358</v>
      </c>
      <c r="H268" s="117" t="s">
        <v>551</v>
      </c>
      <c r="I268" s="117" t="s">
        <v>387</v>
      </c>
      <c r="J268" s="117">
        <v>22</v>
      </c>
    </row>
    <row r="269" spans="1:10" hidden="1" x14ac:dyDescent="0.25">
      <c r="A269" s="116" t="s">
        <v>676</v>
      </c>
      <c r="B269" s="117" t="s">
        <v>775</v>
      </c>
      <c r="C269" s="117" t="s">
        <v>706</v>
      </c>
      <c r="D269" s="117">
        <v>3.38</v>
      </c>
      <c r="E269" s="117" t="s">
        <v>1088</v>
      </c>
      <c r="F269" s="117" t="s">
        <v>358</v>
      </c>
      <c r="G269" s="117" t="s">
        <v>1096</v>
      </c>
      <c r="H269" s="117" t="s">
        <v>399</v>
      </c>
      <c r="I269" s="117" t="s">
        <v>400</v>
      </c>
      <c r="J269" s="117">
        <v>7.5</v>
      </c>
    </row>
    <row r="270" spans="1:10" hidden="1" x14ac:dyDescent="0.25">
      <c r="A270" s="116" t="s">
        <v>676</v>
      </c>
      <c r="B270" s="117" t="s">
        <v>776</v>
      </c>
      <c r="C270" s="117" t="s">
        <v>704</v>
      </c>
      <c r="D270" s="117">
        <v>23.61</v>
      </c>
      <c r="E270" s="117" t="s">
        <v>23</v>
      </c>
      <c r="F270" s="117" t="s">
        <v>1</v>
      </c>
      <c r="G270" s="117" t="s">
        <v>358</v>
      </c>
      <c r="H270" s="117" t="s">
        <v>551</v>
      </c>
      <c r="I270" s="117" t="s">
        <v>387</v>
      </c>
      <c r="J270" s="117">
        <v>22</v>
      </c>
    </row>
    <row r="271" spans="1:10" hidden="1" x14ac:dyDescent="0.25">
      <c r="A271" s="116" t="s">
        <v>676</v>
      </c>
      <c r="B271" s="117" t="s">
        <v>777</v>
      </c>
      <c r="C271" s="117" t="s">
        <v>706</v>
      </c>
      <c r="D271" s="117">
        <v>3.38</v>
      </c>
      <c r="E271" s="117" t="s">
        <v>1088</v>
      </c>
      <c r="F271" s="117" t="s">
        <v>358</v>
      </c>
      <c r="G271" s="117" t="s">
        <v>1096</v>
      </c>
      <c r="H271" s="117" t="s">
        <v>399</v>
      </c>
      <c r="I271" s="117" t="s">
        <v>400</v>
      </c>
      <c r="J271" s="117">
        <v>7.5</v>
      </c>
    </row>
    <row r="272" spans="1:10" hidden="1" x14ac:dyDescent="0.25">
      <c r="A272" s="116" t="s">
        <v>676</v>
      </c>
      <c r="B272" s="117" t="s">
        <v>778</v>
      </c>
      <c r="C272" s="117" t="s">
        <v>704</v>
      </c>
      <c r="D272" s="117">
        <v>23.61</v>
      </c>
      <c r="E272" s="117" t="s">
        <v>23</v>
      </c>
      <c r="F272" s="117" t="s">
        <v>1</v>
      </c>
      <c r="G272" s="117" t="s">
        <v>358</v>
      </c>
      <c r="H272" s="117" t="s">
        <v>551</v>
      </c>
      <c r="I272" s="117" t="s">
        <v>387</v>
      </c>
      <c r="J272" s="117">
        <v>22</v>
      </c>
    </row>
    <row r="273" spans="1:10" hidden="1" x14ac:dyDescent="0.25">
      <c r="A273" s="116" t="s">
        <v>676</v>
      </c>
      <c r="B273" s="117" t="s">
        <v>779</v>
      </c>
      <c r="C273" s="117" t="s">
        <v>706</v>
      </c>
      <c r="D273" s="117">
        <v>3.38</v>
      </c>
      <c r="E273" s="117" t="s">
        <v>1088</v>
      </c>
      <c r="F273" s="117" t="s">
        <v>358</v>
      </c>
      <c r="G273" s="117" t="s">
        <v>1096</v>
      </c>
      <c r="H273" s="117" t="s">
        <v>399</v>
      </c>
      <c r="I273" s="117" t="s">
        <v>400</v>
      </c>
      <c r="J273" s="117">
        <v>7.5</v>
      </c>
    </row>
    <row r="274" spans="1:10" hidden="1" x14ac:dyDescent="0.25">
      <c r="A274" s="116" t="s">
        <v>676</v>
      </c>
      <c r="B274" s="117" t="s">
        <v>780</v>
      </c>
      <c r="C274" s="117" t="s">
        <v>704</v>
      </c>
      <c r="D274" s="117">
        <v>23.61</v>
      </c>
      <c r="E274" s="117" t="s">
        <v>23</v>
      </c>
      <c r="F274" s="117" t="s">
        <v>1</v>
      </c>
      <c r="G274" s="117" t="s">
        <v>358</v>
      </c>
      <c r="H274" s="117" t="s">
        <v>551</v>
      </c>
      <c r="I274" s="117" t="s">
        <v>387</v>
      </c>
      <c r="J274" s="117">
        <v>22</v>
      </c>
    </row>
    <row r="275" spans="1:10" hidden="1" x14ac:dyDescent="0.25">
      <c r="A275" s="116" t="s">
        <v>676</v>
      </c>
      <c r="B275" s="117" t="s">
        <v>781</v>
      </c>
      <c r="C275" s="117" t="s">
        <v>706</v>
      </c>
      <c r="D275" s="117">
        <v>3.38</v>
      </c>
      <c r="E275" s="117" t="s">
        <v>1088</v>
      </c>
      <c r="F275" s="117" t="s">
        <v>358</v>
      </c>
      <c r="G275" s="117" t="s">
        <v>1096</v>
      </c>
      <c r="H275" s="117" t="s">
        <v>399</v>
      </c>
      <c r="I275" s="117" t="s">
        <v>400</v>
      </c>
      <c r="J275" s="117">
        <v>7.5</v>
      </c>
    </row>
    <row r="276" spans="1:10" hidden="1" x14ac:dyDescent="0.25">
      <c r="A276" s="116" t="s">
        <v>676</v>
      </c>
      <c r="B276" s="117" t="s">
        <v>782</v>
      </c>
      <c r="C276" s="117" t="s">
        <v>704</v>
      </c>
      <c r="D276" s="117">
        <v>23.34</v>
      </c>
      <c r="E276" s="117" t="s">
        <v>23</v>
      </c>
      <c r="F276" s="117" t="s">
        <v>1</v>
      </c>
      <c r="G276" s="117" t="s">
        <v>358</v>
      </c>
      <c r="H276" s="117" t="s">
        <v>551</v>
      </c>
      <c r="I276" s="117" t="s">
        <v>387</v>
      </c>
      <c r="J276" s="117">
        <v>21.9</v>
      </c>
    </row>
    <row r="277" spans="1:10" hidden="1" x14ac:dyDescent="0.25">
      <c r="A277" s="116" t="s">
        <v>676</v>
      </c>
      <c r="B277" s="117" t="s">
        <v>783</v>
      </c>
      <c r="C277" s="117" t="s">
        <v>706</v>
      </c>
      <c r="D277" s="117">
        <v>3.38</v>
      </c>
      <c r="E277" s="117" t="s">
        <v>1088</v>
      </c>
      <c r="F277" s="117" t="s">
        <v>358</v>
      </c>
      <c r="G277" s="117" t="s">
        <v>1096</v>
      </c>
      <c r="H277" s="117" t="s">
        <v>399</v>
      </c>
      <c r="I277" s="117" t="s">
        <v>400</v>
      </c>
      <c r="J277" s="117">
        <v>7.5</v>
      </c>
    </row>
    <row r="278" spans="1:10" hidden="1" x14ac:dyDescent="0.25">
      <c r="A278" s="116" t="s">
        <v>676</v>
      </c>
      <c r="B278" s="117" t="s">
        <v>784</v>
      </c>
      <c r="C278" s="117" t="s">
        <v>724</v>
      </c>
      <c r="D278" s="117">
        <v>46.34</v>
      </c>
      <c r="E278" s="117" t="s">
        <v>24</v>
      </c>
      <c r="F278" s="117" t="s">
        <v>2</v>
      </c>
      <c r="G278" s="117" t="s">
        <v>1074</v>
      </c>
      <c r="H278" s="117" t="s">
        <v>386</v>
      </c>
      <c r="I278" s="117" t="s">
        <v>387</v>
      </c>
      <c r="J278" s="117">
        <v>32.369999999999997</v>
      </c>
    </row>
    <row r="279" spans="1:10" hidden="1" x14ac:dyDescent="0.25">
      <c r="A279" s="116" t="s">
        <v>676</v>
      </c>
      <c r="B279" s="117" t="s">
        <v>785</v>
      </c>
      <c r="C279" s="117" t="s">
        <v>726</v>
      </c>
      <c r="D279" s="117">
        <v>22.59</v>
      </c>
      <c r="E279" s="117" t="s">
        <v>23</v>
      </c>
      <c r="F279" s="117" t="s">
        <v>1</v>
      </c>
      <c r="H279" s="117" t="s">
        <v>551</v>
      </c>
      <c r="I279" s="117" t="s">
        <v>387</v>
      </c>
      <c r="J279" s="117">
        <v>21.7</v>
      </c>
    </row>
    <row r="280" spans="1:10" hidden="1" x14ac:dyDescent="0.25">
      <c r="A280" s="116" t="s">
        <v>676</v>
      </c>
      <c r="B280" s="117" t="s">
        <v>786</v>
      </c>
      <c r="C280" s="117" t="s">
        <v>706</v>
      </c>
      <c r="D280" s="117">
        <v>4.6399999999999997</v>
      </c>
      <c r="E280" s="117" t="s">
        <v>1088</v>
      </c>
      <c r="F280" s="117" t="s">
        <v>1089</v>
      </c>
      <c r="G280" s="117" t="s">
        <v>1096</v>
      </c>
      <c r="H280" s="117" t="s">
        <v>399</v>
      </c>
      <c r="I280" s="117" t="s">
        <v>400</v>
      </c>
      <c r="J280" s="117">
        <v>8.9</v>
      </c>
    </row>
    <row r="281" spans="1:10" hidden="1" x14ac:dyDescent="0.25">
      <c r="A281" s="116" t="s">
        <v>676</v>
      </c>
      <c r="B281" s="117" t="s">
        <v>787</v>
      </c>
      <c r="C281" s="117" t="s">
        <v>726</v>
      </c>
      <c r="D281" s="117">
        <v>22.46</v>
      </c>
      <c r="E281" s="117" t="s">
        <v>23</v>
      </c>
      <c r="F281" s="117" t="s">
        <v>1</v>
      </c>
      <c r="H281" s="117" t="s">
        <v>551</v>
      </c>
      <c r="I281" s="117" t="s">
        <v>387</v>
      </c>
      <c r="J281" s="117">
        <v>21.7</v>
      </c>
    </row>
    <row r="282" spans="1:10" hidden="1" x14ac:dyDescent="0.25">
      <c r="A282" s="116" t="s">
        <v>676</v>
      </c>
      <c r="B282" s="117" t="s">
        <v>788</v>
      </c>
      <c r="C282" s="117" t="s">
        <v>706</v>
      </c>
      <c r="D282" s="117">
        <v>4.6399999999999997</v>
      </c>
      <c r="E282" s="117" t="s">
        <v>1088</v>
      </c>
      <c r="F282" s="117" t="s">
        <v>1089</v>
      </c>
      <c r="G282" s="117" t="s">
        <v>1096</v>
      </c>
      <c r="H282" s="117" t="s">
        <v>399</v>
      </c>
      <c r="I282" s="117" t="s">
        <v>400</v>
      </c>
      <c r="J282" s="117">
        <v>8.9</v>
      </c>
    </row>
    <row r="283" spans="1:10" hidden="1" x14ac:dyDescent="0.25">
      <c r="A283" s="116" t="s">
        <v>676</v>
      </c>
      <c r="B283" s="117" t="s">
        <v>789</v>
      </c>
      <c r="C283" s="117" t="s">
        <v>726</v>
      </c>
      <c r="D283" s="117">
        <v>22.46</v>
      </c>
      <c r="E283" s="117" t="s">
        <v>23</v>
      </c>
      <c r="F283" s="117" t="s">
        <v>1</v>
      </c>
      <c r="H283" s="117" t="s">
        <v>551</v>
      </c>
      <c r="I283" s="117" t="s">
        <v>387</v>
      </c>
      <c r="J283" s="117">
        <v>21.7</v>
      </c>
    </row>
    <row r="284" spans="1:10" hidden="1" x14ac:dyDescent="0.25">
      <c r="A284" s="116" t="s">
        <v>676</v>
      </c>
      <c r="B284" s="117" t="s">
        <v>790</v>
      </c>
      <c r="C284" s="117" t="s">
        <v>706</v>
      </c>
      <c r="D284" s="117">
        <v>4.6399999999999997</v>
      </c>
      <c r="E284" s="117" t="s">
        <v>1088</v>
      </c>
      <c r="F284" s="117" t="s">
        <v>1089</v>
      </c>
      <c r="G284" s="117" t="s">
        <v>1096</v>
      </c>
      <c r="H284" s="117" t="s">
        <v>399</v>
      </c>
      <c r="I284" s="117" t="s">
        <v>400</v>
      </c>
      <c r="J284" s="117">
        <v>8.9</v>
      </c>
    </row>
    <row r="285" spans="1:10" hidden="1" x14ac:dyDescent="0.25">
      <c r="A285" s="116" t="s">
        <v>676</v>
      </c>
      <c r="B285" s="117" t="s">
        <v>791</v>
      </c>
      <c r="C285" s="117" t="s">
        <v>726</v>
      </c>
      <c r="D285" s="117">
        <v>22.46</v>
      </c>
      <c r="E285" s="117" t="s">
        <v>23</v>
      </c>
      <c r="F285" s="117" t="s">
        <v>1</v>
      </c>
      <c r="H285" s="117" t="s">
        <v>551</v>
      </c>
      <c r="I285" s="117" t="s">
        <v>387</v>
      </c>
      <c r="J285" s="117">
        <v>21.7</v>
      </c>
    </row>
    <row r="286" spans="1:10" hidden="1" x14ac:dyDescent="0.25">
      <c r="A286" s="116" t="s">
        <v>676</v>
      </c>
      <c r="B286" s="117" t="s">
        <v>792</v>
      </c>
      <c r="C286" s="117" t="s">
        <v>706</v>
      </c>
      <c r="D286" s="117">
        <v>4.6399999999999997</v>
      </c>
      <c r="E286" s="117" t="s">
        <v>1088</v>
      </c>
      <c r="F286" s="117" t="s">
        <v>1089</v>
      </c>
      <c r="G286" s="117" t="s">
        <v>1096</v>
      </c>
      <c r="H286" s="117" t="s">
        <v>399</v>
      </c>
      <c r="I286" s="117" t="s">
        <v>400</v>
      </c>
      <c r="J286" s="117">
        <v>8.9</v>
      </c>
    </row>
    <row r="287" spans="1:10" hidden="1" x14ac:dyDescent="0.25">
      <c r="A287" s="116" t="s">
        <v>676</v>
      </c>
      <c r="B287" s="117" t="s">
        <v>793</v>
      </c>
      <c r="C287" s="117" t="s">
        <v>726</v>
      </c>
      <c r="D287" s="117">
        <v>22.46</v>
      </c>
      <c r="E287" s="117" t="s">
        <v>23</v>
      </c>
      <c r="F287" s="117" t="s">
        <v>1</v>
      </c>
      <c r="H287" s="117" t="s">
        <v>551</v>
      </c>
      <c r="I287" s="117" t="s">
        <v>387</v>
      </c>
      <c r="J287" s="117">
        <v>21.7</v>
      </c>
    </row>
    <row r="288" spans="1:10" hidden="1" x14ac:dyDescent="0.25">
      <c r="A288" s="116" t="s">
        <v>676</v>
      </c>
      <c r="B288" s="117" t="s">
        <v>794</v>
      </c>
      <c r="C288" s="117" t="s">
        <v>706</v>
      </c>
      <c r="D288" s="117">
        <v>4.6399999999999997</v>
      </c>
      <c r="E288" s="117" t="s">
        <v>1088</v>
      </c>
      <c r="F288" s="117" t="s">
        <v>1089</v>
      </c>
      <c r="G288" s="117" t="s">
        <v>1096</v>
      </c>
      <c r="H288" s="117" t="s">
        <v>399</v>
      </c>
      <c r="I288" s="117" t="s">
        <v>400</v>
      </c>
      <c r="J288" s="117">
        <v>8.9</v>
      </c>
    </row>
    <row r="289" spans="1:10" hidden="1" x14ac:dyDescent="0.25">
      <c r="A289" s="116" t="s">
        <v>676</v>
      </c>
      <c r="B289" s="117" t="s">
        <v>795</v>
      </c>
      <c r="C289" s="117" t="s">
        <v>726</v>
      </c>
      <c r="D289" s="117">
        <v>22.46</v>
      </c>
      <c r="E289" s="117" t="s">
        <v>23</v>
      </c>
      <c r="F289" s="117" t="s">
        <v>1</v>
      </c>
      <c r="H289" s="117" t="s">
        <v>551</v>
      </c>
      <c r="I289" s="117" t="s">
        <v>387</v>
      </c>
      <c r="J289" s="117">
        <v>21.7</v>
      </c>
    </row>
    <row r="290" spans="1:10" hidden="1" x14ac:dyDescent="0.25">
      <c r="A290" s="116" t="s">
        <v>676</v>
      </c>
      <c r="B290" s="117" t="s">
        <v>796</v>
      </c>
      <c r="C290" s="117" t="s">
        <v>706</v>
      </c>
      <c r="D290" s="117">
        <v>4.6399999999999997</v>
      </c>
      <c r="E290" s="117" t="s">
        <v>1088</v>
      </c>
      <c r="F290" s="117" t="s">
        <v>1089</v>
      </c>
      <c r="G290" s="117" t="s">
        <v>1096</v>
      </c>
      <c r="H290" s="117" t="s">
        <v>399</v>
      </c>
      <c r="I290" s="117" t="s">
        <v>400</v>
      </c>
      <c r="J290" s="117">
        <v>8.9</v>
      </c>
    </row>
    <row r="291" spans="1:10" hidden="1" x14ac:dyDescent="0.25">
      <c r="A291" s="116" t="s">
        <v>676</v>
      </c>
      <c r="B291" s="117" t="s">
        <v>797</v>
      </c>
      <c r="C291" s="117" t="s">
        <v>726</v>
      </c>
      <c r="D291" s="117">
        <v>22.46</v>
      </c>
      <c r="E291" s="117" t="s">
        <v>23</v>
      </c>
      <c r="F291" s="117" t="s">
        <v>1</v>
      </c>
      <c r="H291" s="117" t="s">
        <v>551</v>
      </c>
      <c r="I291" s="117" t="s">
        <v>387</v>
      </c>
      <c r="J291" s="117">
        <v>21.7</v>
      </c>
    </row>
    <row r="292" spans="1:10" hidden="1" x14ac:dyDescent="0.25">
      <c r="A292" s="116" t="s">
        <v>676</v>
      </c>
      <c r="B292" s="117" t="s">
        <v>798</v>
      </c>
      <c r="C292" s="117" t="s">
        <v>706</v>
      </c>
      <c r="D292" s="117">
        <v>4.6399999999999997</v>
      </c>
      <c r="E292" s="117" t="s">
        <v>1088</v>
      </c>
      <c r="F292" s="117" t="s">
        <v>1089</v>
      </c>
      <c r="G292" s="117" t="s">
        <v>1096</v>
      </c>
      <c r="H292" s="117" t="s">
        <v>399</v>
      </c>
      <c r="I292" s="117" t="s">
        <v>400</v>
      </c>
      <c r="J292" s="117">
        <v>8.9</v>
      </c>
    </row>
    <row r="293" spans="1:10" hidden="1" x14ac:dyDescent="0.25">
      <c r="A293" s="116" t="s">
        <v>676</v>
      </c>
      <c r="B293" s="117" t="s">
        <v>799</v>
      </c>
      <c r="C293" s="117" t="s">
        <v>726</v>
      </c>
      <c r="D293" s="117">
        <v>22.46</v>
      </c>
      <c r="E293" s="117" t="s">
        <v>23</v>
      </c>
      <c r="F293" s="117" t="s">
        <v>1</v>
      </c>
      <c r="H293" s="117" t="s">
        <v>551</v>
      </c>
      <c r="I293" s="117" t="s">
        <v>387</v>
      </c>
      <c r="J293" s="117">
        <v>21.7</v>
      </c>
    </row>
    <row r="294" spans="1:10" hidden="1" x14ac:dyDescent="0.25">
      <c r="A294" s="116" t="s">
        <v>676</v>
      </c>
      <c r="B294" s="117" t="s">
        <v>800</v>
      </c>
      <c r="C294" s="117" t="s">
        <v>706</v>
      </c>
      <c r="D294" s="117">
        <v>4.6399999999999997</v>
      </c>
      <c r="E294" s="117" t="s">
        <v>1088</v>
      </c>
      <c r="F294" s="117" t="s">
        <v>1089</v>
      </c>
      <c r="G294" s="117" t="s">
        <v>1096</v>
      </c>
      <c r="H294" s="117" t="s">
        <v>399</v>
      </c>
      <c r="I294" s="117" t="s">
        <v>400</v>
      </c>
      <c r="J294" s="117">
        <v>8.9</v>
      </c>
    </row>
    <row r="295" spans="1:10" hidden="1" x14ac:dyDescent="0.25">
      <c r="A295" s="116" t="s">
        <v>676</v>
      </c>
      <c r="B295" s="117" t="s">
        <v>801</v>
      </c>
      <c r="C295" s="117" t="s">
        <v>726</v>
      </c>
      <c r="D295" s="117">
        <v>22.46</v>
      </c>
      <c r="E295" s="117" t="s">
        <v>23</v>
      </c>
      <c r="F295" s="117" t="s">
        <v>1</v>
      </c>
      <c r="H295" s="117" t="s">
        <v>551</v>
      </c>
      <c r="I295" s="117" t="s">
        <v>387</v>
      </c>
      <c r="J295" s="117">
        <v>21.7</v>
      </c>
    </row>
    <row r="296" spans="1:10" hidden="1" x14ac:dyDescent="0.25">
      <c r="A296" s="116" t="s">
        <v>676</v>
      </c>
      <c r="B296" s="117" t="s">
        <v>802</v>
      </c>
      <c r="C296" s="117" t="s">
        <v>706</v>
      </c>
      <c r="D296" s="117">
        <v>4.6399999999999997</v>
      </c>
      <c r="E296" s="117" t="s">
        <v>1088</v>
      </c>
      <c r="F296" s="117" t="s">
        <v>1089</v>
      </c>
      <c r="G296" s="117" t="s">
        <v>1096</v>
      </c>
      <c r="H296" s="117" t="s">
        <v>399</v>
      </c>
      <c r="I296" s="117" t="s">
        <v>400</v>
      </c>
      <c r="J296" s="117">
        <v>8.9</v>
      </c>
    </row>
    <row r="297" spans="1:10" hidden="1" x14ac:dyDescent="0.25">
      <c r="A297" s="116" t="s">
        <v>676</v>
      </c>
      <c r="B297" s="117" t="s">
        <v>803</v>
      </c>
      <c r="C297" s="117" t="s">
        <v>726</v>
      </c>
      <c r="D297" s="117">
        <v>22.46</v>
      </c>
      <c r="E297" s="117" t="s">
        <v>23</v>
      </c>
      <c r="F297" s="117" t="s">
        <v>1</v>
      </c>
      <c r="H297" s="117" t="s">
        <v>551</v>
      </c>
      <c r="I297" s="117" t="s">
        <v>387</v>
      </c>
      <c r="J297" s="117">
        <v>21.7</v>
      </c>
    </row>
    <row r="298" spans="1:10" hidden="1" x14ac:dyDescent="0.25">
      <c r="A298" s="116" t="s">
        <v>676</v>
      </c>
      <c r="B298" s="117" t="s">
        <v>804</v>
      </c>
      <c r="C298" s="117" t="s">
        <v>706</v>
      </c>
      <c r="D298" s="117">
        <v>4.6399999999999997</v>
      </c>
      <c r="E298" s="117" t="s">
        <v>1088</v>
      </c>
      <c r="F298" s="117" t="s">
        <v>1089</v>
      </c>
      <c r="G298" s="117" t="s">
        <v>1096</v>
      </c>
      <c r="H298" s="117" t="s">
        <v>399</v>
      </c>
      <c r="I298" s="117" t="s">
        <v>400</v>
      </c>
      <c r="J298" s="117">
        <v>8.9</v>
      </c>
    </row>
    <row r="299" spans="1:10" hidden="1" x14ac:dyDescent="0.25">
      <c r="A299" s="116" t="s">
        <v>676</v>
      </c>
      <c r="B299" s="117" t="s">
        <v>805</v>
      </c>
      <c r="C299" s="117" t="s">
        <v>726</v>
      </c>
      <c r="D299" s="117">
        <v>27.37</v>
      </c>
      <c r="E299" s="117" t="s">
        <v>23</v>
      </c>
      <c r="F299" s="117" t="s">
        <v>1</v>
      </c>
      <c r="H299" s="117" t="s">
        <v>551</v>
      </c>
      <c r="I299" s="117" t="s">
        <v>387</v>
      </c>
      <c r="J299" s="117">
        <v>24.5</v>
      </c>
    </row>
    <row r="300" spans="1:10" hidden="1" x14ac:dyDescent="0.25">
      <c r="A300" s="116" t="s">
        <v>676</v>
      </c>
      <c r="B300" s="117" t="s">
        <v>806</v>
      </c>
      <c r="C300" s="117" t="s">
        <v>706</v>
      </c>
      <c r="D300" s="117">
        <v>4.6399999999999997</v>
      </c>
      <c r="E300" s="117" t="s">
        <v>1088</v>
      </c>
      <c r="F300" s="117" t="s">
        <v>1089</v>
      </c>
      <c r="G300" s="117" t="s">
        <v>1096</v>
      </c>
      <c r="H300" s="117" t="s">
        <v>399</v>
      </c>
      <c r="I300" s="117" t="s">
        <v>400</v>
      </c>
      <c r="J300" s="117">
        <v>8.9</v>
      </c>
    </row>
    <row r="301" spans="1:10" hidden="1" x14ac:dyDescent="0.25">
      <c r="A301" s="116" t="s">
        <v>676</v>
      </c>
      <c r="B301" s="117" t="s">
        <v>807</v>
      </c>
      <c r="C301" s="117" t="s">
        <v>749</v>
      </c>
      <c r="D301" s="117">
        <v>6.46</v>
      </c>
      <c r="E301" s="117" t="s">
        <v>24</v>
      </c>
      <c r="F301" s="117" t="s">
        <v>2</v>
      </c>
      <c r="G301" s="117" t="s">
        <v>1074</v>
      </c>
      <c r="H301" s="117" t="s">
        <v>394</v>
      </c>
      <c r="I301" s="117" t="s">
        <v>400</v>
      </c>
      <c r="J301" s="117">
        <v>11.1</v>
      </c>
    </row>
    <row r="302" spans="1:10" hidden="1" x14ac:dyDescent="0.25">
      <c r="A302" s="116" t="s">
        <v>676</v>
      </c>
      <c r="B302" s="117" t="s">
        <v>808</v>
      </c>
      <c r="C302" s="117" t="s">
        <v>453</v>
      </c>
      <c r="D302" s="117">
        <v>16.100000000000001</v>
      </c>
      <c r="E302" s="117" t="s">
        <v>24</v>
      </c>
      <c r="F302" s="117" t="s">
        <v>2</v>
      </c>
      <c r="G302" s="117" t="s">
        <v>358</v>
      </c>
      <c r="H302" s="117" t="s">
        <v>394</v>
      </c>
      <c r="I302" s="117" t="s">
        <v>400</v>
      </c>
      <c r="J302" s="117">
        <v>17.100000000000001</v>
      </c>
    </row>
    <row r="303" spans="1:10" hidden="1" x14ac:dyDescent="0.25">
      <c r="A303" s="116" t="s">
        <v>676</v>
      </c>
      <c r="B303" s="117" t="s">
        <v>809</v>
      </c>
      <c r="C303" s="117" t="s">
        <v>752</v>
      </c>
      <c r="D303" s="117">
        <v>11.88</v>
      </c>
      <c r="E303" s="117" t="s">
        <v>1069</v>
      </c>
      <c r="F303" s="117" t="s">
        <v>1083</v>
      </c>
      <c r="G303" s="117" t="s">
        <v>1095</v>
      </c>
      <c r="H303" s="117" t="s">
        <v>394</v>
      </c>
      <c r="I303" s="117" t="s">
        <v>400</v>
      </c>
      <c r="J303" s="117">
        <v>15.1</v>
      </c>
    </row>
    <row r="304" spans="1:10" hidden="1" x14ac:dyDescent="0.25">
      <c r="A304" s="116" t="s">
        <v>676</v>
      </c>
      <c r="B304" s="117" t="s">
        <v>810</v>
      </c>
      <c r="C304" s="117" t="s">
        <v>451</v>
      </c>
      <c r="D304" s="117">
        <v>5.99</v>
      </c>
      <c r="E304" s="117" t="s">
        <v>24</v>
      </c>
      <c r="F304" s="117" t="s">
        <v>2</v>
      </c>
      <c r="H304" s="117" t="s">
        <v>394</v>
      </c>
      <c r="I304" s="117" t="s">
        <v>400</v>
      </c>
      <c r="J304" s="117">
        <v>10.15</v>
      </c>
    </row>
    <row r="305" spans="1:10" hidden="1" x14ac:dyDescent="0.25">
      <c r="A305" s="116" t="s">
        <v>811</v>
      </c>
      <c r="B305" s="117" t="s">
        <v>812</v>
      </c>
      <c r="C305" s="117" t="s">
        <v>369</v>
      </c>
      <c r="D305" s="117">
        <v>32.200000000000003</v>
      </c>
      <c r="E305" s="117" t="s">
        <v>1066</v>
      </c>
      <c r="F305" s="117" t="s">
        <v>14</v>
      </c>
      <c r="G305" s="117" t="s">
        <v>358</v>
      </c>
      <c r="H305" s="117" t="s">
        <v>678</v>
      </c>
      <c r="I305" s="117" t="s">
        <v>387</v>
      </c>
      <c r="J305" s="117">
        <v>26.05</v>
      </c>
    </row>
    <row r="306" spans="1:10" hidden="1" x14ac:dyDescent="0.25">
      <c r="A306" s="116" t="s">
        <v>811</v>
      </c>
      <c r="B306" s="117" t="s">
        <v>813</v>
      </c>
      <c r="C306" s="117" t="s">
        <v>373</v>
      </c>
      <c r="D306" s="117">
        <v>28.56</v>
      </c>
      <c r="E306" s="117" t="s">
        <v>1066</v>
      </c>
      <c r="F306" s="117" t="s">
        <v>1067</v>
      </c>
      <c r="G306" s="117" t="s">
        <v>358</v>
      </c>
      <c r="H306" s="117" t="s">
        <v>358</v>
      </c>
      <c r="I306" s="117" t="s">
        <v>358</v>
      </c>
      <c r="J306" s="117">
        <v>24.3</v>
      </c>
    </row>
    <row r="307" spans="1:10" hidden="1" x14ac:dyDescent="0.25">
      <c r="A307" s="116" t="s">
        <v>811</v>
      </c>
      <c r="B307" s="117" t="s">
        <v>814</v>
      </c>
      <c r="C307" s="117" t="s">
        <v>376</v>
      </c>
      <c r="D307" s="117">
        <v>6.38</v>
      </c>
      <c r="F307" s="117" t="s">
        <v>358</v>
      </c>
      <c r="G307" s="117" t="s">
        <v>358</v>
      </c>
      <c r="I307" s="117" t="s">
        <v>358</v>
      </c>
      <c r="J307" s="117">
        <v>10.199999999999999</v>
      </c>
    </row>
    <row r="308" spans="1:10" hidden="1" x14ac:dyDescent="0.25">
      <c r="A308" s="116" t="s">
        <v>811</v>
      </c>
      <c r="B308" s="117" t="s">
        <v>815</v>
      </c>
      <c r="C308" s="117" t="s">
        <v>378</v>
      </c>
      <c r="D308" s="117">
        <v>15.66</v>
      </c>
      <c r="F308" s="117" t="s">
        <v>358</v>
      </c>
      <c r="G308" s="117" t="s">
        <v>358</v>
      </c>
      <c r="I308" s="117" t="s">
        <v>358</v>
      </c>
      <c r="J308" s="117">
        <v>16.3</v>
      </c>
    </row>
    <row r="309" spans="1:10" hidden="1" x14ac:dyDescent="0.25">
      <c r="A309" s="116" t="s">
        <v>811</v>
      </c>
      <c r="B309" s="117" t="s">
        <v>816</v>
      </c>
      <c r="C309" s="117" t="s">
        <v>683</v>
      </c>
      <c r="D309" s="117">
        <v>53.93</v>
      </c>
      <c r="E309" s="117" t="s">
        <v>1066</v>
      </c>
      <c r="F309" s="117" t="s">
        <v>14</v>
      </c>
      <c r="G309" s="117" t="s">
        <v>358</v>
      </c>
      <c r="H309" s="117" t="s">
        <v>678</v>
      </c>
      <c r="I309" s="117" t="s">
        <v>387</v>
      </c>
      <c r="J309" s="117">
        <v>33.770000000000003</v>
      </c>
    </row>
    <row r="310" spans="1:10" hidden="1" x14ac:dyDescent="0.25">
      <c r="A310" s="116" t="s">
        <v>811</v>
      </c>
      <c r="B310" s="117" t="s">
        <v>817</v>
      </c>
      <c r="C310" s="117" t="s">
        <v>357</v>
      </c>
      <c r="D310" s="117">
        <v>26.11</v>
      </c>
      <c r="E310" s="117" t="s">
        <v>1081</v>
      </c>
      <c r="F310" s="117" t="s">
        <v>358</v>
      </c>
      <c r="G310" s="117" t="s">
        <v>1068</v>
      </c>
      <c r="H310" s="117" t="s">
        <v>358</v>
      </c>
      <c r="I310" s="117" t="s">
        <v>358</v>
      </c>
      <c r="J310" s="117">
        <v>22.84</v>
      </c>
    </row>
    <row r="311" spans="1:10" hidden="1" x14ac:dyDescent="0.25">
      <c r="A311" s="116" t="s">
        <v>811</v>
      </c>
      <c r="B311" s="117" t="s">
        <v>818</v>
      </c>
      <c r="C311" s="117" t="s">
        <v>357</v>
      </c>
      <c r="D311" s="117">
        <v>26.11</v>
      </c>
      <c r="E311" s="117" t="s">
        <v>1081</v>
      </c>
      <c r="F311" s="117" t="s">
        <v>358</v>
      </c>
      <c r="G311" s="117" t="s">
        <v>1068</v>
      </c>
      <c r="H311" s="117" t="s">
        <v>358</v>
      </c>
      <c r="I311" s="117" t="s">
        <v>358</v>
      </c>
      <c r="J311" s="117">
        <v>22.84</v>
      </c>
    </row>
    <row r="312" spans="1:10" hidden="1" x14ac:dyDescent="0.25">
      <c r="A312" s="116" t="s">
        <v>811</v>
      </c>
      <c r="B312" s="117" t="s">
        <v>819</v>
      </c>
      <c r="C312" s="117" t="s">
        <v>385</v>
      </c>
      <c r="D312" s="117">
        <v>189.25</v>
      </c>
      <c r="E312" s="117" t="s">
        <v>24</v>
      </c>
      <c r="F312" s="117" t="s">
        <v>2</v>
      </c>
      <c r="G312" s="117" t="s">
        <v>358</v>
      </c>
      <c r="H312" s="117" t="s">
        <v>386</v>
      </c>
      <c r="I312" s="117" t="s">
        <v>400</v>
      </c>
      <c r="J312" s="117">
        <v>160.69</v>
      </c>
    </row>
    <row r="313" spans="1:10" hidden="1" x14ac:dyDescent="0.25">
      <c r="A313" s="116" t="s">
        <v>811</v>
      </c>
      <c r="B313" s="117" t="s">
        <v>820</v>
      </c>
      <c r="C313" s="117" t="s">
        <v>625</v>
      </c>
      <c r="D313" s="117">
        <v>1.86</v>
      </c>
      <c r="E313" s="117" t="s">
        <v>1069</v>
      </c>
      <c r="F313" s="117" t="s">
        <v>1083</v>
      </c>
      <c r="G313" s="117" t="s">
        <v>1095</v>
      </c>
      <c r="H313" s="117" t="s">
        <v>445</v>
      </c>
      <c r="I313" s="117" t="s">
        <v>400</v>
      </c>
      <c r="J313" s="117">
        <v>5.8</v>
      </c>
    </row>
    <row r="314" spans="1:10" hidden="1" x14ac:dyDescent="0.25">
      <c r="A314" s="116" t="s">
        <v>811</v>
      </c>
      <c r="B314" s="117" t="s">
        <v>821</v>
      </c>
      <c r="C314" s="117" t="s">
        <v>490</v>
      </c>
      <c r="D314" s="117">
        <v>1.65</v>
      </c>
      <c r="E314" s="117" t="s">
        <v>1069</v>
      </c>
      <c r="F314" s="117" t="s">
        <v>1083</v>
      </c>
      <c r="G314" s="117" t="s">
        <v>1095</v>
      </c>
      <c r="H314" s="117" t="s">
        <v>445</v>
      </c>
      <c r="I314" s="117" t="s">
        <v>400</v>
      </c>
      <c r="J314" s="117">
        <v>5.5</v>
      </c>
    </row>
    <row r="315" spans="1:10" hidden="1" x14ac:dyDescent="0.25">
      <c r="A315" s="116" t="s">
        <v>811</v>
      </c>
      <c r="B315" s="117" t="s">
        <v>822</v>
      </c>
      <c r="C315" s="117" t="s">
        <v>625</v>
      </c>
      <c r="D315" s="117">
        <v>1.86</v>
      </c>
      <c r="E315" s="117" t="s">
        <v>1069</v>
      </c>
      <c r="F315" s="117" t="s">
        <v>1083</v>
      </c>
      <c r="G315" s="117" t="s">
        <v>1095</v>
      </c>
      <c r="H315" s="117" t="s">
        <v>445</v>
      </c>
      <c r="I315" s="117" t="s">
        <v>400</v>
      </c>
      <c r="J315" s="117">
        <v>5.8</v>
      </c>
    </row>
    <row r="316" spans="1:10" hidden="1" x14ac:dyDescent="0.25">
      <c r="A316" s="116" t="s">
        <v>811</v>
      </c>
      <c r="B316" s="117" t="s">
        <v>823</v>
      </c>
      <c r="C316" s="117" t="s">
        <v>490</v>
      </c>
      <c r="D316" s="117">
        <v>1.65</v>
      </c>
      <c r="E316" s="117" t="s">
        <v>1069</v>
      </c>
      <c r="F316" s="117" t="s">
        <v>1083</v>
      </c>
      <c r="G316" s="117" t="s">
        <v>1095</v>
      </c>
      <c r="H316" s="117" t="s">
        <v>445</v>
      </c>
      <c r="I316" s="117" t="s">
        <v>400</v>
      </c>
      <c r="J316" s="117">
        <v>5.5</v>
      </c>
    </row>
    <row r="317" spans="1:10" hidden="1" x14ac:dyDescent="0.25">
      <c r="A317" s="116" t="s">
        <v>811</v>
      </c>
      <c r="B317" s="117" t="s">
        <v>824</v>
      </c>
      <c r="C317" s="117" t="s">
        <v>692</v>
      </c>
      <c r="D317" s="117">
        <v>14.81</v>
      </c>
      <c r="E317" s="117" t="s">
        <v>23</v>
      </c>
      <c r="F317" s="117" t="s">
        <v>1</v>
      </c>
      <c r="G317" s="117" t="s">
        <v>1074</v>
      </c>
      <c r="H317" s="117" t="s">
        <v>394</v>
      </c>
      <c r="I317" s="117" t="s">
        <v>387</v>
      </c>
      <c r="J317" s="117">
        <v>15.55</v>
      </c>
    </row>
    <row r="318" spans="1:10" hidden="1" x14ac:dyDescent="0.25">
      <c r="A318" s="116" t="s">
        <v>811</v>
      </c>
      <c r="B318" s="117" t="s">
        <v>825</v>
      </c>
      <c r="C318" s="117" t="s">
        <v>694</v>
      </c>
      <c r="D318" s="117">
        <v>24.68</v>
      </c>
      <c r="E318" s="117" t="s">
        <v>23</v>
      </c>
      <c r="F318" s="117" t="s">
        <v>1</v>
      </c>
      <c r="G318" s="117" t="s">
        <v>1074</v>
      </c>
      <c r="H318" s="117" t="s">
        <v>394</v>
      </c>
      <c r="I318" s="117" t="s">
        <v>387</v>
      </c>
      <c r="J318" s="117">
        <v>22.7</v>
      </c>
    </row>
    <row r="319" spans="1:10" hidden="1" x14ac:dyDescent="0.25">
      <c r="A319" s="116" t="s">
        <v>811</v>
      </c>
      <c r="B319" s="117" t="s">
        <v>826</v>
      </c>
      <c r="C319" s="117" t="s">
        <v>696</v>
      </c>
      <c r="D319" s="117">
        <v>14.75</v>
      </c>
      <c r="E319" s="117" t="s">
        <v>24</v>
      </c>
      <c r="F319" s="117" t="s">
        <v>2</v>
      </c>
      <c r="G319" s="117" t="s">
        <v>1074</v>
      </c>
      <c r="H319" s="117" t="s">
        <v>394</v>
      </c>
      <c r="I319" s="117" t="s">
        <v>387</v>
      </c>
      <c r="J319" s="117">
        <v>16.2</v>
      </c>
    </row>
    <row r="320" spans="1:10" hidden="1" x14ac:dyDescent="0.25">
      <c r="A320" s="116" t="s">
        <v>811</v>
      </c>
      <c r="B320" s="117" t="s">
        <v>827</v>
      </c>
      <c r="C320" s="117" t="s">
        <v>698</v>
      </c>
      <c r="D320" s="117">
        <v>22.52</v>
      </c>
      <c r="E320" s="117" t="s">
        <v>24</v>
      </c>
      <c r="F320" s="117" t="s">
        <v>2</v>
      </c>
      <c r="G320" s="117" t="s">
        <v>358</v>
      </c>
      <c r="H320" s="117" t="s">
        <v>394</v>
      </c>
      <c r="I320" s="117" t="s">
        <v>387</v>
      </c>
      <c r="J320" s="117">
        <v>21.9</v>
      </c>
    </row>
    <row r="321" spans="1:10" hidden="1" x14ac:dyDescent="0.25">
      <c r="A321" s="116" t="s">
        <v>811</v>
      </c>
      <c r="B321" s="117" t="s">
        <v>828</v>
      </c>
      <c r="C321" s="117" t="s">
        <v>449</v>
      </c>
      <c r="D321" s="117">
        <v>18.510000000000002</v>
      </c>
      <c r="E321" s="117" t="s">
        <v>24</v>
      </c>
      <c r="F321" s="117" t="s">
        <v>2</v>
      </c>
      <c r="G321" s="117" t="s">
        <v>1074</v>
      </c>
      <c r="H321" s="117" t="s">
        <v>394</v>
      </c>
      <c r="I321" s="117" t="s">
        <v>387</v>
      </c>
      <c r="J321" s="117">
        <v>18.399999999999999</v>
      </c>
    </row>
    <row r="322" spans="1:10" hidden="1" x14ac:dyDescent="0.25">
      <c r="A322" s="116" t="s">
        <v>811</v>
      </c>
      <c r="B322" s="117" t="s">
        <v>829</v>
      </c>
      <c r="C322" s="117" t="s">
        <v>425</v>
      </c>
      <c r="D322" s="117">
        <v>3.09</v>
      </c>
      <c r="E322" s="117" t="s">
        <v>1069</v>
      </c>
      <c r="F322" s="117" t="s">
        <v>1083</v>
      </c>
      <c r="G322" s="117" t="s">
        <v>1095</v>
      </c>
      <c r="H322" s="117" t="s">
        <v>445</v>
      </c>
      <c r="I322" s="117" t="s">
        <v>400</v>
      </c>
      <c r="J322" s="117">
        <v>8.3000000000000007</v>
      </c>
    </row>
    <row r="323" spans="1:10" hidden="1" x14ac:dyDescent="0.25">
      <c r="A323" s="116" t="s">
        <v>811</v>
      </c>
      <c r="B323" s="117" t="s">
        <v>830</v>
      </c>
      <c r="C323" s="117" t="s">
        <v>702</v>
      </c>
      <c r="D323" s="117">
        <v>13.16</v>
      </c>
      <c r="E323" s="117" t="s">
        <v>1088</v>
      </c>
      <c r="F323" s="117" t="s">
        <v>1089</v>
      </c>
      <c r="G323" s="117" t="s">
        <v>1095</v>
      </c>
      <c r="H323" s="117" t="s">
        <v>399</v>
      </c>
      <c r="I323" s="117" t="s">
        <v>400</v>
      </c>
      <c r="J323" s="117">
        <v>14.75</v>
      </c>
    </row>
    <row r="324" spans="1:10" hidden="1" x14ac:dyDescent="0.25">
      <c r="A324" s="116" t="s">
        <v>811</v>
      </c>
      <c r="B324" s="117" t="s">
        <v>831</v>
      </c>
      <c r="C324" s="117" t="s">
        <v>704</v>
      </c>
      <c r="D324" s="117">
        <v>23.61</v>
      </c>
      <c r="E324" s="117" t="s">
        <v>23</v>
      </c>
      <c r="F324" s="117" t="s">
        <v>1</v>
      </c>
      <c r="G324" s="117" t="s">
        <v>358</v>
      </c>
      <c r="H324" s="117" t="s">
        <v>551</v>
      </c>
      <c r="I324" s="117" t="s">
        <v>387</v>
      </c>
      <c r="J324" s="117">
        <v>22</v>
      </c>
    </row>
    <row r="325" spans="1:10" hidden="1" x14ac:dyDescent="0.25">
      <c r="A325" s="116" t="s">
        <v>811</v>
      </c>
      <c r="B325" s="117" t="s">
        <v>832</v>
      </c>
      <c r="C325" s="117" t="s">
        <v>706</v>
      </c>
      <c r="D325" s="117">
        <v>3.38</v>
      </c>
      <c r="E325" s="117" t="s">
        <v>1088</v>
      </c>
      <c r="F325" s="117" t="s">
        <v>1089</v>
      </c>
      <c r="G325" s="117" t="s">
        <v>1095</v>
      </c>
      <c r="H325" s="117" t="s">
        <v>399</v>
      </c>
      <c r="I325" s="117" t="s">
        <v>400</v>
      </c>
      <c r="J325" s="117">
        <v>7.5</v>
      </c>
    </row>
    <row r="326" spans="1:10" hidden="1" x14ac:dyDescent="0.25">
      <c r="A326" s="116" t="s">
        <v>811</v>
      </c>
      <c r="B326" s="117" t="s">
        <v>833</v>
      </c>
      <c r="C326" s="117" t="s">
        <v>704</v>
      </c>
      <c r="D326" s="117">
        <v>23.61</v>
      </c>
      <c r="E326" s="117" t="s">
        <v>23</v>
      </c>
      <c r="F326" s="117" t="s">
        <v>1</v>
      </c>
      <c r="G326" s="117" t="s">
        <v>358</v>
      </c>
      <c r="H326" s="117" t="s">
        <v>551</v>
      </c>
      <c r="I326" s="117" t="s">
        <v>387</v>
      </c>
      <c r="J326" s="117">
        <v>22</v>
      </c>
    </row>
    <row r="327" spans="1:10" hidden="1" x14ac:dyDescent="0.25">
      <c r="A327" s="116" t="s">
        <v>811</v>
      </c>
      <c r="B327" s="117" t="s">
        <v>834</v>
      </c>
      <c r="C327" s="117" t="s">
        <v>706</v>
      </c>
      <c r="D327" s="117">
        <v>3.38</v>
      </c>
      <c r="E327" s="117" t="s">
        <v>1088</v>
      </c>
      <c r="F327" s="117" t="s">
        <v>1089</v>
      </c>
      <c r="G327" s="117" t="s">
        <v>1095</v>
      </c>
      <c r="H327" s="117" t="s">
        <v>399</v>
      </c>
      <c r="I327" s="117" t="s">
        <v>400</v>
      </c>
      <c r="J327" s="117">
        <v>7.5</v>
      </c>
    </row>
    <row r="328" spans="1:10" hidden="1" x14ac:dyDescent="0.25">
      <c r="A328" s="116" t="s">
        <v>811</v>
      </c>
      <c r="B328" s="117" t="s">
        <v>835</v>
      </c>
      <c r="C328" s="117" t="s">
        <v>704</v>
      </c>
      <c r="D328" s="117">
        <v>23.61</v>
      </c>
      <c r="E328" s="117" t="s">
        <v>23</v>
      </c>
      <c r="F328" s="117" t="s">
        <v>1</v>
      </c>
      <c r="G328" s="117" t="s">
        <v>358</v>
      </c>
      <c r="H328" s="117" t="s">
        <v>551</v>
      </c>
      <c r="I328" s="117" t="s">
        <v>387</v>
      </c>
      <c r="J328" s="117">
        <v>22</v>
      </c>
    </row>
    <row r="329" spans="1:10" hidden="1" x14ac:dyDescent="0.25">
      <c r="A329" s="116" t="s">
        <v>811</v>
      </c>
      <c r="B329" s="117" t="s">
        <v>836</v>
      </c>
      <c r="C329" s="117" t="s">
        <v>706</v>
      </c>
      <c r="D329" s="117">
        <v>3.38</v>
      </c>
      <c r="E329" s="117" t="s">
        <v>1088</v>
      </c>
      <c r="F329" s="117" t="s">
        <v>1089</v>
      </c>
      <c r="G329" s="117" t="s">
        <v>1095</v>
      </c>
      <c r="H329" s="117" t="s">
        <v>399</v>
      </c>
      <c r="I329" s="117" t="s">
        <v>400</v>
      </c>
      <c r="J329" s="117">
        <v>7.5</v>
      </c>
    </row>
    <row r="330" spans="1:10" hidden="1" x14ac:dyDescent="0.25">
      <c r="A330" s="116" t="s">
        <v>811</v>
      </c>
      <c r="B330" s="117" t="s">
        <v>837</v>
      </c>
      <c r="C330" s="117" t="s">
        <v>704</v>
      </c>
      <c r="D330" s="117">
        <v>23.61</v>
      </c>
      <c r="E330" s="117" t="s">
        <v>23</v>
      </c>
      <c r="F330" s="117" t="s">
        <v>1</v>
      </c>
      <c r="G330" s="117" t="s">
        <v>358</v>
      </c>
      <c r="H330" s="117" t="s">
        <v>551</v>
      </c>
      <c r="I330" s="117" t="s">
        <v>387</v>
      </c>
      <c r="J330" s="117">
        <v>22</v>
      </c>
    </row>
    <row r="331" spans="1:10" hidden="1" x14ac:dyDescent="0.25">
      <c r="A331" s="116" t="s">
        <v>811</v>
      </c>
      <c r="B331" s="117" t="s">
        <v>838</v>
      </c>
      <c r="C331" s="117" t="s">
        <v>706</v>
      </c>
      <c r="D331" s="117">
        <v>3.38</v>
      </c>
      <c r="E331" s="117" t="s">
        <v>1088</v>
      </c>
      <c r="F331" s="117" t="s">
        <v>1089</v>
      </c>
      <c r="G331" s="117" t="s">
        <v>1095</v>
      </c>
      <c r="H331" s="117" t="s">
        <v>399</v>
      </c>
      <c r="I331" s="117" t="s">
        <v>400</v>
      </c>
      <c r="J331" s="117">
        <v>7.5</v>
      </c>
    </row>
    <row r="332" spans="1:10" hidden="1" x14ac:dyDescent="0.25">
      <c r="A332" s="116" t="s">
        <v>811</v>
      </c>
      <c r="B332" s="117" t="s">
        <v>839</v>
      </c>
      <c r="C332" s="117" t="s">
        <v>704</v>
      </c>
      <c r="D332" s="117">
        <v>23.61</v>
      </c>
      <c r="E332" s="117" t="s">
        <v>23</v>
      </c>
      <c r="F332" s="117" t="s">
        <v>1</v>
      </c>
      <c r="G332" s="117" t="s">
        <v>358</v>
      </c>
      <c r="H332" s="117" t="s">
        <v>551</v>
      </c>
      <c r="I332" s="117" t="s">
        <v>387</v>
      </c>
      <c r="J332" s="117">
        <v>22</v>
      </c>
    </row>
    <row r="333" spans="1:10" hidden="1" x14ac:dyDescent="0.25">
      <c r="A333" s="116" t="s">
        <v>811</v>
      </c>
      <c r="B333" s="117" t="s">
        <v>840</v>
      </c>
      <c r="C333" s="117" t="s">
        <v>706</v>
      </c>
      <c r="D333" s="117">
        <v>3.38</v>
      </c>
      <c r="E333" s="117" t="s">
        <v>1088</v>
      </c>
      <c r="F333" s="117" t="s">
        <v>1089</v>
      </c>
      <c r="G333" s="117" t="s">
        <v>1095</v>
      </c>
      <c r="H333" s="117" t="s">
        <v>399</v>
      </c>
      <c r="I333" s="117" t="s">
        <v>400</v>
      </c>
      <c r="J333" s="117">
        <v>7.5</v>
      </c>
    </row>
    <row r="334" spans="1:10" hidden="1" x14ac:dyDescent="0.25">
      <c r="A334" s="116" t="s">
        <v>811</v>
      </c>
      <c r="B334" s="117" t="s">
        <v>841</v>
      </c>
      <c r="C334" s="117" t="s">
        <v>704</v>
      </c>
      <c r="D334" s="117">
        <v>23.61</v>
      </c>
      <c r="E334" s="117" t="s">
        <v>23</v>
      </c>
      <c r="F334" s="117" t="s">
        <v>1</v>
      </c>
      <c r="G334" s="117" t="s">
        <v>358</v>
      </c>
      <c r="H334" s="117" t="s">
        <v>551</v>
      </c>
      <c r="I334" s="117" t="s">
        <v>387</v>
      </c>
      <c r="J334" s="117">
        <v>22</v>
      </c>
    </row>
    <row r="335" spans="1:10" hidden="1" x14ac:dyDescent="0.25">
      <c r="A335" s="116" t="s">
        <v>811</v>
      </c>
      <c r="B335" s="117" t="s">
        <v>842</v>
      </c>
      <c r="C335" s="117" t="s">
        <v>706</v>
      </c>
      <c r="D335" s="117">
        <v>3.38</v>
      </c>
      <c r="E335" s="117" t="s">
        <v>1088</v>
      </c>
      <c r="F335" s="117" t="s">
        <v>1089</v>
      </c>
      <c r="G335" s="117" t="s">
        <v>1095</v>
      </c>
      <c r="H335" s="117" t="s">
        <v>399</v>
      </c>
      <c r="I335" s="117" t="s">
        <v>400</v>
      </c>
      <c r="J335" s="117">
        <v>7.5</v>
      </c>
    </row>
    <row r="336" spans="1:10" hidden="1" x14ac:dyDescent="0.25">
      <c r="A336" s="116" t="s">
        <v>811</v>
      </c>
      <c r="B336" s="117" t="s">
        <v>843</v>
      </c>
      <c r="C336" s="117" t="s">
        <v>704</v>
      </c>
      <c r="D336" s="117">
        <v>23.61</v>
      </c>
      <c r="E336" s="117" t="s">
        <v>23</v>
      </c>
      <c r="F336" s="117" t="s">
        <v>1</v>
      </c>
      <c r="G336" s="117" t="s">
        <v>358</v>
      </c>
      <c r="H336" s="117" t="s">
        <v>551</v>
      </c>
      <c r="I336" s="117" t="s">
        <v>387</v>
      </c>
      <c r="J336" s="117">
        <v>22</v>
      </c>
    </row>
    <row r="337" spans="1:10" hidden="1" x14ac:dyDescent="0.25">
      <c r="A337" s="116" t="s">
        <v>811</v>
      </c>
      <c r="B337" s="117" t="s">
        <v>844</v>
      </c>
      <c r="C337" s="117" t="s">
        <v>706</v>
      </c>
      <c r="D337" s="117">
        <v>3.38</v>
      </c>
      <c r="E337" s="117" t="s">
        <v>1088</v>
      </c>
      <c r="F337" s="117" t="s">
        <v>1089</v>
      </c>
      <c r="G337" s="117" t="s">
        <v>1095</v>
      </c>
      <c r="H337" s="117" t="s">
        <v>399</v>
      </c>
      <c r="I337" s="117" t="s">
        <v>400</v>
      </c>
      <c r="J337" s="117">
        <v>7.5</v>
      </c>
    </row>
    <row r="338" spans="1:10" hidden="1" x14ac:dyDescent="0.25">
      <c r="A338" s="116" t="s">
        <v>811</v>
      </c>
      <c r="B338" s="117" t="s">
        <v>845</v>
      </c>
      <c r="C338" s="117" t="s">
        <v>704</v>
      </c>
      <c r="D338" s="117">
        <v>23.61</v>
      </c>
      <c r="E338" s="117" t="s">
        <v>23</v>
      </c>
      <c r="F338" s="117" t="s">
        <v>1</v>
      </c>
      <c r="G338" s="117" t="s">
        <v>358</v>
      </c>
      <c r="H338" s="117" t="s">
        <v>551</v>
      </c>
      <c r="I338" s="117" t="s">
        <v>387</v>
      </c>
      <c r="J338" s="117">
        <v>22</v>
      </c>
    </row>
    <row r="339" spans="1:10" hidden="1" x14ac:dyDescent="0.25">
      <c r="A339" s="116" t="s">
        <v>811</v>
      </c>
      <c r="B339" s="117" t="s">
        <v>846</v>
      </c>
      <c r="C339" s="117" t="s">
        <v>706</v>
      </c>
      <c r="D339" s="117">
        <v>3.38</v>
      </c>
      <c r="E339" s="117" t="s">
        <v>1088</v>
      </c>
      <c r="F339" s="117" t="s">
        <v>1089</v>
      </c>
      <c r="G339" s="117" t="s">
        <v>1095</v>
      </c>
      <c r="H339" s="117" t="s">
        <v>399</v>
      </c>
      <c r="I339" s="117" t="s">
        <v>400</v>
      </c>
      <c r="J339" s="117">
        <v>7.5</v>
      </c>
    </row>
    <row r="340" spans="1:10" hidden="1" x14ac:dyDescent="0.25">
      <c r="A340" s="116" t="s">
        <v>811</v>
      </c>
      <c r="B340" s="117" t="s">
        <v>847</v>
      </c>
      <c r="C340" s="117" t="s">
        <v>704</v>
      </c>
      <c r="D340" s="117">
        <v>23.34</v>
      </c>
      <c r="E340" s="117" t="s">
        <v>23</v>
      </c>
      <c r="F340" s="117" t="s">
        <v>1</v>
      </c>
      <c r="G340" s="117" t="s">
        <v>358</v>
      </c>
      <c r="H340" s="117" t="s">
        <v>551</v>
      </c>
      <c r="I340" s="117" t="s">
        <v>387</v>
      </c>
      <c r="J340" s="117">
        <v>21.9</v>
      </c>
    </row>
    <row r="341" spans="1:10" hidden="1" x14ac:dyDescent="0.25">
      <c r="A341" s="116" t="s">
        <v>811</v>
      </c>
      <c r="B341" s="117" t="s">
        <v>848</v>
      </c>
      <c r="C341" s="117" t="s">
        <v>706</v>
      </c>
      <c r="D341" s="117">
        <v>3.38</v>
      </c>
      <c r="E341" s="117" t="s">
        <v>1088</v>
      </c>
      <c r="F341" s="117" t="s">
        <v>1089</v>
      </c>
      <c r="G341" s="117" t="s">
        <v>1095</v>
      </c>
      <c r="H341" s="117" t="s">
        <v>399</v>
      </c>
      <c r="I341" s="117" t="s">
        <v>400</v>
      </c>
      <c r="J341" s="117">
        <v>7.5</v>
      </c>
    </row>
    <row r="342" spans="1:10" hidden="1" x14ac:dyDescent="0.25">
      <c r="A342" s="116" t="s">
        <v>811</v>
      </c>
      <c r="B342" s="117" t="s">
        <v>849</v>
      </c>
      <c r="C342" s="117" t="s">
        <v>724</v>
      </c>
      <c r="D342" s="117">
        <v>49.52</v>
      </c>
      <c r="E342" s="117" t="s">
        <v>24</v>
      </c>
      <c r="F342" s="117" t="s">
        <v>2</v>
      </c>
      <c r="G342" s="117" t="s">
        <v>1090</v>
      </c>
      <c r="H342" s="117" t="s">
        <v>386</v>
      </c>
      <c r="I342" s="117" t="s">
        <v>387</v>
      </c>
      <c r="J342" s="117">
        <v>32.369999999999997</v>
      </c>
    </row>
    <row r="343" spans="1:10" hidden="1" x14ac:dyDescent="0.25">
      <c r="A343" s="116" t="s">
        <v>811</v>
      </c>
      <c r="B343" s="117" t="s">
        <v>850</v>
      </c>
      <c r="C343" s="117" t="s">
        <v>726</v>
      </c>
      <c r="D343" s="117">
        <v>22.59</v>
      </c>
      <c r="E343" s="117" t="s">
        <v>23</v>
      </c>
      <c r="F343" s="117" t="s">
        <v>1</v>
      </c>
      <c r="G343" s="117" t="s">
        <v>358</v>
      </c>
      <c r="H343" s="117" t="s">
        <v>551</v>
      </c>
      <c r="I343" s="117" t="s">
        <v>387</v>
      </c>
      <c r="J343" s="117">
        <v>21.7</v>
      </c>
    </row>
    <row r="344" spans="1:10" hidden="1" x14ac:dyDescent="0.25">
      <c r="A344" s="116" t="s">
        <v>811</v>
      </c>
      <c r="B344" s="117" t="s">
        <v>851</v>
      </c>
      <c r="C344" s="117" t="s">
        <v>706</v>
      </c>
      <c r="D344" s="117">
        <v>4.6399999999999997</v>
      </c>
      <c r="E344" s="117" t="s">
        <v>1088</v>
      </c>
      <c r="F344" s="117" t="s">
        <v>1089</v>
      </c>
      <c r="G344" s="117" t="s">
        <v>1095</v>
      </c>
      <c r="H344" s="117" t="s">
        <v>399</v>
      </c>
      <c r="I344" s="117" t="s">
        <v>400</v>
      </c>
      <c r="J344" s="117">
        <v>8.9</v>
      </c>
    </row>
    <row r="345" spans="1:10" hidden="1" x14ac:dyDescent="0.25">
      <c r="A345" s="116" t="s">
        <v>811</v>
      </c>
      <c r="B345" s="117" t="s">
        <v>852</v>
      </c>
      <c r="C345" s="117" t="s">
        <v>726</v>
      </c>
      <c r="D345" s="117">
        <v>22.46</v>
      </c>
      <c r="E345" s="117" t="s">
        <v>23</v>
      </c>
      <c r="F345" s="117" t="s">
        <v>1</v>
      </c>
      <c r="G345" s="117" t="s">
        <v>358</v>
      </c>
      <c r="H345" s="117" t="s">
        <v>551</v>
      </c>
      <c r="I345" s="117" t="s">
        <v>387</v>
      </c>
      <c r="J345" s="117">
        <v>21.7</v>
      </c>
    </row>
    <row r="346" spans="1:10" hidden="1" x14ac:dyDescent="0.25">
      <c r="A346" s="116" t="s">
        <v>811</v>
      </c>
      <c r="B346" s="117" t="s">
        <v>853</v>
      </c>
      <c r="C346" s="117" t="s">
        <v>706</v>
      </c>
      <c r="D346" s="117">
        <v>4.6399999999999997</v>
      </c>
      <c r="E346" s="117" t="s">
        <v>1088</v>
      </c>
      <c r="F346" s="117" t="s">
        <v>1089</v>
      </c>
      <c r="G346" s="117" t="s">
        <v>1095</v>
      </c>
      <c r="H346" s="117" t="s">
        <v>399</v>
      </c>
      <c r="I346" s="117" t="s">
        <v>400</v>
      </c>
      <c r="J346" s="117">
        <v>8.9</v>
      </c>
    </row>
    <row r="347" spans="1:10" hidden="1" x14ac:dyDescent="0.25">
      <c r="A347" s="116" t="s">
        <v>811</v>
      </c>
      <c r="B347" s="117" t="s">
        <v>854</v>
      </c>
      <c r="C347" s="117" t="s">
        <v>726</v>
      </c>
      <c r="D347" s="117">
        <v>22.46</v>
      </c>
      <c r="E347" s="117" t="s">
        <v>23</v>
      </c>
      <c r="F347" s="117" t="s">
        <v>1</v>
      </c>
      <c r="G347" s="117" t="s">
        <v>358</v>
      </c>
      <c r="H347" s="117" t="s">
        <v>551</v>
      </c>
      <c r="I347" s="117" t="s">
        <v>387</v>
      </c>
      <c r="J347" s="117">
        <v>21.7</v>
      </c>
    </row>
    <row r="348" spans="1:10" hidden="1" x14ac:dyDescent="0.25">
      <c r="A348" s="116" t="s">
        <v>811</v>
      </c>
      <c r="B348" s="117" t="s">
        <v>855</v>
      </c>
      <c r="C348" s="117" t="s">
        <v>706</v>
      </c>
      <c r="D348" s="117">
        <v>4.6399999999999997</v>
      </c>
      <c r="E348" s="117" t="s">
        <v>1088</v>
      </c>
      <c r="F348" s="117" t="s">
        <v>1089</v>
      </c>
      <c r="G348" s="117" t="s">
        <v>1095</v>
      </c>
      <c r="H348" s="117" t="s">
        <v>399</v>
      </c>
      <c r="I348" s="117" t="s">
        <v>400</v>
      </c>
      <c r="J348" s="117">
        <v>8.9</v>
      </c>
    </row>
    <row r="349" spans="1:10" hidden="1" x14ac:dyDescent="0.25">
      <c r="A349" s="116" t="s">
        <v>811</v>
      </c>
      <c r="B349" s="117" t="s">
        <v>856</v>
      </c>
      <c r="C349" s="117" t="s">
        <v>726</v>
      </c>
      <c r="D349" s="117">
        <v>22.46</v>
      </c>
      <c r="E349" s="117" t="s">
        <v>23</v>
      </c>
      <c r="F349" s="117" t="s">
        <v>1</v>
      </c>
      <c r="G349" s="117" t="s">
        <v>358</v>
      </c>
      <c r="H349" s="117" t="s">
        <v>551</v>
      </c>
      <c r="I349" s="117" t="s">
        <v>387</v>
      </c>
      <c r="J349" s="117">
        <v>21.7</v>
      </c>
    </row>
    <row r="350" spans="1:10" hidden="1" x14ac:dyDescent="0.25">
      <c r="A350" s="116" t="s">
        <v>811</v>
      </c>
      <c r="B350" s="117" t="s">
        <v>857</v>
      </c>
      <c r="C350" s="117" t="s">
        <v>706</v>
      </c>
      <c r="D350" s="117">
        <v>4.6399999999999997</v>
      </c>
      <c r="E350" s="117" t="s">
        <v>1088</v>
      </c>
      <c r="F350" s="117" t="s">
        <v>1089</v>
      </c>
      <c r="G350" s="117" t="s">
        <v>1095</v>
      </c>
      <c r="H350" s="117" t="s">
        <v>399</v>
      </c>
      <c r="I350" s="117" t="s">
        <v>400</v>
      </c>
      <c r="J350" s="117">
        <v>8.9</v>
      </c>
    </row>
    <row r="351" spans="1:10" hidden="1" x14ac:dyDescent="0.25">
      <c r="A351" s="116" t="s">
        <v>811</v>
      </c>
      <c r="B351" s="117" t="s">
        <v>858</v>
      </c>
      <c r="C351" s="117" t="s">
        <v>726</v>
      </c>
      <c r="D351" s="117">
        <v>22.46</v>
      </c>
      <c r="E351" s="117" t="s">
        <v>23</v>
      </c>
      <c r="F351" s="117" t="s">
        <v>1</v>
      </c>
      <c r="G351" s="117" t="s">
        <v>358</v>
      </c>
      <c r="H351" s="117" t="s">
        <v>551</v>
      </c>
      <c r="I351" s="117" t="s">
        <v>387</v>
      </c>
      <c r="J351" s="117">
        <v>21.7</v>
      </c>
    </row>
    <row r="352" spans="1:10" hidden="1" x14ac:dyDescent="0.25">
      <c r="A352" s="116" t="s">
        <v>811</v>
      </c>
      <c r="B352" s="117" t="s">
        <v>859</v>
      </c>
      <c r="C352" s="117" t="s">
        <v>706</v>
      </c>
      <c r="D352" s="117">
        <v>4.6399999999999997</v>
      </c>
      <c r="E352" s="117" t="s">
        <v>1088</v>
      </c>
      <c r="F352" s="117" t="s">
        <v>1089</v>
      </c>
      <c r="G352" s="117" t="s">
        <v>1095</v>
      </c>
      <c r="H352" s="117" t="s">
        <v>399</v>
      </c>
      <c r="I352" s="117" t="s">
        <v>400</v>
      </c>
      <c r="J352" s="117">
        <v>8.9</v>
      </c>
    </row>
    <row r="353" spans="1:10" hidden="1" x14ac:dyDescent="0.25">
      <c r="A353" s="116" t="s">
        <v>811</v>
      </c>
      <c r="B353" s="117" t="s">
        <v>860</v>
      </c>
      <c r="C353" s="117" t="s">
        <v>726</v>
      </c>
      <c r="D353" s="117">
        <v>22.46</v>
      </c>
      <c r="E353" s="117" t="s">
        <v>23</v>
      </c>
      <c r="F353" s="117" t="s">
        <v>1</v>
      </c>
      <c r="G353" s="117" t="s">
        <v>358</v>
      </c>
      <c r="H353" s="117" t="s">
        <v>551</v>
      </c>
      <c r="I353" s="117" t="s">
        <v>387</v>
      </c>
      <c r="J353" s="117">
        <v>21.7</v>
      </c>
    </row>
    <row r="354" spans="1:10" hidden="1" x14ac:dyDescent="0.25">
      <c r="A354" s="116" t="s">
        <v>811</v>
      </c>
      <c r="B354" s="117" t="s">
        <v>861</v>
      </c>
      <c r="C354" s="117" t="s">
        <v>706</v>
      </c>
      <c r="D354" s="117">
        <v>4.6399999999999997</v>
      </c>
      <c r="E354" s="117" t="s">
        <v>1088</v>
      </c>
      <c r="F354" s="117" t="s">
        <v>1089</v>
      </c>
      <c r="G354" s="117" t="s">
        <v>1095</v>
      </c>
      <c r="H354" s="117" t="s">
        <v>399</v>
      </c>
      <c r="I354" s="117" t="s">
        <v>400</v>
      </c>
      <c r="J354" s="117">
        <v>8.9</v>
      </c>
    </row>
    <row r="355" spans="1:10" hidden="1" x14ac:dyDescent="0.25">
      <c r="A355" s="116" t="s">
        <v>811</v>
      </c>
      <c r="B355" s="117" t="s">
        <v>862</v>
      </c>
      <c r="C355" s="117" t="s">
        <v>726</v>
      </c>
      <c r="D355" s="117">
        <v>22.46</v>
      </c>
      <c r="E355" s="117" t="s">
        <v>23</v>
      </c>
      <c r="F355" s="117" t="s">
        <v>1</v>
      </c>
      <c r="G355" s="117" t="s">
        <v>358</v>
      </c>
      <c r="H355" s="117" t="s">
        <v>551</v>
      </c>
      <c r="I355" s="117" t="s">
        <v>387</v>
      </c>
      <c r="J355" s="117">
        <v>21.7</v>
      </c>
    </row>
    <row r="356" spans="1:10" hidden="1" x14ac:dyDescent="0.25">
      <c r="A356" s="116" t="s">
        <v>811</v>
      </c>
      <c r="B356" s="117" t="s">
        <v>863</v>
      </c>
      <c r="C356" s="117" t="s">
        <v>706</v>
      </c>
      <c r="D356" s="117">
        <v>4.6399999999999997</v>
      </c>
      <c r="E356" s="117" t="s">
        <v>1088</v>
      </c>
      <c r="F356" s="117" t="s">
        <v>1089</v>
      </c>
      <c r="G356" s="117" t="s">
        <v>1095</v>
      </c>
      <c r="H356" s="117" t="s">
        <v>399</v>
      </c>
      <c r="I356" s="117" t="s">
        <v>400</v>
      </c>
      <c r="J356" s="117">
        <v>8.9</v>
      </c>
    </row>
    <row r="357" spans="1:10" hidden="1" x14ac:dyDescent="0.25">
      <c r="A357" s="116" t="s">
        <v>811</v>
      </c>
      <c r="B357" s="117" t="s">
        <v>864</v>
      </c>
      <c r="C357" s="117" t="s">
        <v>726</v>
      </c>
      <c r="D357" s="117">
        <v>22.46</v>
      </c>
      <c r="E357" s="117" t="s">
        <v>23</v>
      </c>
      <c r="F357" s="117" t="s">
        <v>1</v>
      </c>
      <c r="G357" s="117" t="s">
        <v>358</v>
      </c>
      <c r="H357" s="117" t="s">
        <v>551</v>
      </c>
      <c r="I357" s="117" t="s">
        <v>387</v>
      </c>
      <c r="J357" s="117">
        <v>21.7</v>
      </c>
    </row>
    <row r="358" spans="1:10" hidden="1" x14ac:dyDescent="0.25">
      <c r="A358" s="116" t="s">
        <v>811</v>
      </c>
      <c r="B358" s="117" t="s">
        <v>865</v>
      </c>
      <c r="C358" s="117" t="s">
        <v>706</v>
      </c>
      <c r="D358" s="117">
        <v>4.6399999999999997</v>
      </c>
      <c r="E358" s="117" t="s">
        <v>1088</v>
      </c>
      <c r="F358" s="117" t="s">
        <v>1089</v>
      </c>
      <c r="G358" s="117" t="s">
        <v>1095</v>
      </c>
      <c r="H358" s="117" t="s">
        <v>399</v>
      </c>
      <c r="I358" s="117" t="s">
        <v>400</v>
      </c>
      <c r="J358" s="117">
        <v>8.9</v>
      </c>
    </row>
    <row r="359" spans="1:10" hidden="1" x14ac:dyDescent="0.25">
      <c r="A359" s="116" t="s">
        <v>811</v>
      </c>
      <c r="B359" s="117" t="s">
        <v>866</v>
      </c>
      <c r="C359" s="117" t="s">
        <v>726</v>
      </c>
      <c r="D359" s="117">
        <v>22.46</v>
      </c>
      <c r="E359" s="117" t="s">
        <v>23</v>
      </c>
      <c r="F359" s="117" t="s">
        <v>1</v>
      </c>
      <c r="G359" s="117" t="s">
        <v>358</v>
      </c>
      <c r="H359" s="117" t="s">
        <v>551</v>
      </c>
      <c r="I359" s="117" t="s">
        <v>387</v>
      </c>
      <c r="J359" s="117">
        <v>21.7</v>
      </c>
    </row>
    <row r="360" spans="1:10" hidden="1" x14ac:dyDescent="0.25">
      <c r="A360" s="116" t="s">
        <v>811</v>
      </c>
      <c r="B360" s="117" t="s">
        <v>867</v>
      </c>
      <c r="C360" s="117" t="s">
        <v>706</v>
      </c>
      <c r="D360" s="117">
        <v>4.6399999999999997</v>
      </c>
      <c r="E360" s="117" t="s">
        <v>1088</v>
      </c>
      <c r="F360" s="117" t="s">
        <v>1089</v>
      </c>
      <c r="G360" s="117" t="s">
        <v>1095</v>
      </c>
      <c r="H360" s="117" t="s">
        <v>399</v>
      </c>
      <c r="I360" s="117" t="s">
        <v>400</v>
      </c>
      <c r="J360" s="117">
        <v>8.9</v>
      </c>
    </row>
    <row r="361" spans="1:10" hidden="1" x14ac:dyDescent="0.25">
      <c r="A361" s="116" t="s">
        <v>811</v>
      </c>
      <c r="B361" s="117" t="s">
        <v>868</v>
      </c>
      <c r="C361" s="117" t="s">
        <v>726</v>
      </c>
      <c r="D361" s="117">
        <v>22.46</v>
      </c>
      <c r="E361" s="117" t="s">
        <v>23</v>
      </c>
      <c r="F361" s="117" t="s">
        <v>1</v>
      </c>
      <c r="G361" s="117" t="s">
        <v>358</v>
      </c>
      <c r="H361" s="117" t="s">
        <v>551</v>
      </c>
      <c r="I361" s="117" t="s">
        <v>387</v>
      </c>
      <c r="J361" s="117">
        <v>21.7</v>
      </c>
    </row>
    <row r="362" spans="1:10" hidden="1" x14ac:dyDescent="0.25">
      <c r="A362" s="116" t="s">
        <v>811</v>
      </c>
      <c r="B362" s="117" t="s">
        <v>869</v>
      </c>
      <c r="C362" s="117" t="s">
        <v>706</v>
      </c>
      <c r="D362" s="117">
        <v>4.6399999999999997</v>
      </c>
      <c r="E362" s="117" t="s">
        <v>1088</v>
      </c>
      <c r="F362" s="117" t="s">
        <v>1089</v>
      </c>
      <c r="G362" s="117" t="s">
        <v>1095</v>
      </c>
      <c r="H362" s="117" t="s">
        <v>399</v>
      </c>
      <c r="I362" s="117" t="s">
        <v>400</v>
      </c>
      <c r="J362" s="117">
        <v>8.9</v>
      </c>
    </row>
    <row r="363" spans="1:10" hidden="1" x14ac:dyDescent="0.25">
      <c r="A363" s="116" t="s">
        <v>811</v>
      </c>
      <c r="B363" s="117" t="s">
        <v>870</v>
      </c>
      <c r="C363" s="117" t="s">
        <v>726</v>
      </c>
      <c r="D363" s="117">
        <v>27.45</v>
      </c>
      <c r="E363" s="117" t="s">
        <v>23</v>
      </c>
      <c r="F363" s="117" t="s">
        <v>1</v>
      </c>
      <c r="G363" s="117" t="s">
        <v>358</v>
      </c>
      <c r="H363" s="117" t="s">
        <v>551</v>
      </c>
      <c r="I363" s="117" t="s">
        <v>387</v>
      </c>
      <c r="J363" s="117">
        <v>24.8</v>
      </c>
    </row>
    <row r="364" spans="1:10" hidden="1" x14ac:dyDescent="0.25">
      <c r="A364" s="116" t="s">
        <v>811</v>
      </c>
      <c r="B364" s="117" t="s">
        <v>871</v>
      </c>
      <c r="C364" s="117" t="s">
        <v>706</v>
      </c>
      <c r="D364" s="117">
        <v>4.6399999999999997</v>
      </c>
      <c r="E364" s="117" t="s">
        <v>1088</v>
      </c>
      <c r="F364" s="117" t="s">
        <v>1089</v>
      </c>
      <c r="G364" s="117" t="s">
        <v>1095</v>
      </c>
      <c r="H364" s="117" t="s">
        <v>399</v>
      </c>
      <c r="I364" s="117" t="s">
        <v>400</v>
      </c>
      <c r="J364" s="117">
        <v>8.9</v>
      </c>
    </row>
    <row r="365" spans="1:10" hidden="1" x14ac:dyDescent="0.25">
      <c r="A365" s="116" t="s">
        <v>811</v>
      </c>
      <c r="B365" s="117" t="s">
        <v>872</v>
      </c>
      <c r="C365" s="117" t="s">
        <v>749</v>
      </c>
      <c r="D365" s="117">
        <v>8.01</v>
      </c>
      <c r="E365" s="117" t="s">
        <v>24</v>
      </c>
      <c r="F365" s="117" t="s">
        <v>2</v>
      </c>
      <c r="G365" s="117" t="s">
        <v>1074</v>
      </c>
      <c r="H365" s="117" t="s">
        <v>394</v>
      </c>
      <c r="I365" s="117" t="s">
        <v>400</v>
      </c>
      <c r="J365" s="117">
        <v>11.6</v>
      </c>
    </row>
    <row r="366" spans="1:10" hidden="1" x14ac:dyDescent="0.25">
      <c r="A366" s="116" t="s">
        <v>811</v>
      </c>
      <c r="B366" s="117" t="s">
        <v>873</v>
      </c>
      <c r="C366" s="117" t="s">
        <v>453</v>
      </c>
      <c r="D366" s="117">
        <v>15.48</v>
      </c>
      <c r="E366" s="117" t="s">
        <v>24</v>
      </c>
      <c r="F366" s="117" t="s">
        <v>2</v>
      </c>
      <c r="G366" s="117" t="s">
        <v>358</v>
      </c>
      <c r="H366" s="117" t="s">
        <v>394</v>
      </c>
      <c r="I366" s="117" t="s">
        <v>400</v>
      </c>
      <c r="J366" s="117">
        <v>16.600000000000001</v>
      </c>
    </row>
    <row r="367" spans="1:10" hidden="1" x14ac:dyDescent="0.25">
      <c r="A367" s="116" t="s">
        <v>811</v>
      </c>
      <c r="B367" s="117" t="s">
        <v>874</v>
      </c>
      <c r="C367" s="117" t="s">
        <v>752</v>
      </c>
      <c r="D367" s="117">
        <v>12.11</v>
      </c>
      <c r="E367" s="117" t="s">
        <v>1069</v>
      </c>
      <c r="F367" s="117" t="s">
        <v>1083</v>
      </c>
      <c r="G367" s="117" t="s">
        <v>1095</v>
      </c>
      <c r="H367" s="117" t="s">
        <v>394</v>
      </c>
      <c r="I367" s="117" t="s">
        <v>400</v>
      </c>
      <c r="J367" s="117">
        <v>14.75</v>
      </c>
    </row>
    <row r="368" spans="1:10" hidden="1" x14ac:dyDescent="0.25">
      <c r="A368" s="116" t="s">
        <v>811</v>
      </c>
      <c r="B368" s="117" t="s">
        <v>875</v>
      </c>
      <c r="C368" s="117" t="s">
        <v>451</v>
      </c>
      <c r="D368" s="117">
        <v>6.16</v>
      </c>
      <c r="E368" s="117" t="s">
        <v>24</v>
      </c>
      <c r="F368" s="117" t="s">
        <v>2</v>
      </c>
      <c r="G368" s="117" t="s">
        <v>1095</v>
      </c>
      <c r="H368" s="117" t="s">
        <v>394</v>
      </c>
      <c r="I368" s="117" t="s">
        <v>400</v>
      </c>
      <c r="J368" s="117">
        <v>10.3</v>
      </c>
    </row>
    <row r="369" spans="1:10" hidden="1" x14ac:dyDescent="0.25">
      <c r="A369" s="116" t="s">
        <v>811</v>
      </c>
      <c r="B369" s="117" t="s">
        <v>876</v>
      </c>
      <c r="C369" s="117" t="s">
        <v>385</v>
      </c>
      <c r="D369" s="117">
        <v>187.64</v>
      </c>
      <c r="E369" s="117" t="s">
        <v>24</v>
      </c>
      <c r="F369" s="117" t="s">
        <v>2</v>
      </c>
      <c r="G369" s="117" t="s">
        <v>358</v>
      </c>
      <c r="H369" s="117" t="s">
        <v>386</v>
      </c>
      <c r="I369" s="117" t="s">
        <v>400</v>
      </c>
      <c r="J369" s="117">
        <v>159.99</v>
      </c>
    </row>
    <row r="370" spans="1:10" hidden="1" x14ac:dyDescent="0.25">
      <c r="A370" s="116" t="s">
        <v>811</v>
      </c>
      <c r="B370" s="117" t="s">
        <v>877</v>
      </c>
      <c r="C370" s="117" t="s">
        <v>625</v>
      </c>
      <c r="D370" s="117">
        <v>1.86</v>
      </c>
      <c r="E370" s="117" t="s">
        <v>1069</v>
      </c>
      <c r="F370" s="117" t="s">
        <v>1083</v>
      </c>
      <c r="G370" s="117" t="s">
        <v>1095</v>
      </c>
      <c r="H370" s="117" t="s">
        <v>445</v>
      </c>
      <c r="I370" s="117" t="s">
        <v>400</v>
      </c>
      <c r="J370" s="117">
        <v>5.8</v>
      </c>
    </row>
    <row r="371" spans="1:10" hidden="1" x14ac:dyDescent="0.25">
      <c r="A371" s="116" t="s">
        <v>811</v>
      </c>
      <c r="B371" s="117" t="s">
        <v>878</v>
      </c>
      <c r="C371" s="117" t="s">
        <v>490</v>
      </c>
      <c r="D371" s="117">
        <v>1.65</v>
      </c>
      <c r="E371" s="117" t="s">
        <v>1069</v>
      </c>
      <c r="F371" s="117" t="s">
        <v>1083</v>
      </c>
      <c r="G371" s="117" t="s">
        <v>1095</v>
      </c>
      <c r="H371" s="117" t="s">
        <v>445</v>
      </c>
      <c r="I371" s="117" t="s">
        <v>400</v>
      </c>
      <c r="J371" s="117">
        <v>5.5</v>
      </c>
    </row>
    <row r="372" spans="1:10" hidden="1" x14ac:dyDescent="0.25">
      <c r="A372" s="116" t="s">
        <v>811</v>
      </c>
      <c r="B372" s="117" t="s">
        <v>879</v>
      </c>
      <c r="C372" s="117" t="s">
        <v>625</v>
      </c>
      <c r="D372" s="117">
        <v>1.85</v>
      </c>
      <c r="E372" s="117" t="s">
        <v>1069</v>
      </c>
      <c r="F372" s="117" t="s">
        <v>1083</v>
      </c>
      <c r="G372" s="117" t="s">
        <v>1095</v>
      </c>
      <c r="H372" s="117" t="s">
        <v>445</v>
      </c>
      <c r="I372" s="117" t="s">
        <v>400</v>
      </c>
      <c r="J372" s="117">
        <v>5.8</v>
      </c>
    </row>
    <row r="373" spans="1:10" hidden="1" x14ac:dyDescent="0.25">
      <c r="A373" s="116" t="s">
        <v>811</v>
      </c>
      <c r="B373" s="117" t="s">
        <v>880</v>
      </c>
      <c r="C373" s="117" t="s">
        <v>490</v>
      </c>
      <c r="D373" s="117">
        <v>1.65</v>
      </c>
      <c r="E373" s="117" t="s">
        <v>1069</v>
      </c>
      <c r="F373" s="117" t="s">
        <v>1083</v>
      </c>
      <c r="G373" s="117" t="s">
        <v>1095</v>
      </c>
      <c r="H373" s="117" t="s">
        <v>445</v>
      </c>
      <c r="I373" s="117" t="s">
        <v>400</v>
      </c>
      <c r="J373" s="117">
        <v>5.5</v>
      </c>
    </row>
    <row r="374" spans="1:10" hidden="1" x14ac:dyDescent="0.25">
      <c r="A374" s="116" t="s">
        <v>811</v>
      </c>
      <c r="B374" s="117" t="s">
        <v>881</v>
      </c>
      <c r="C374" s="117" t="s">
        <v>692</v>
      </c>
      <c r="D374" s="117">
        <v>14.8</v>
      </c>
      <c r="E374" s="117" t="s">
        <v>23</v>
      </c>
      <c r="F374" s="117" t="s">
        <v>1</v>
      </c>
      <c r="G374" s="117" t="s">
        <v>1074</v>
      </c>
      <c r="H374" s="117" t="s">
        <v>394</v>
      </c>
      <c r="I374" s="117" t="s">
        <v>387</v>
      </c>
      <c r="J374" s="117">
        <v>15.4</v>
      </c>
    </row>
    <row r="375" spans="1:10" hidden="1" x14ac:dyDescent="0.25">
      <c r="A375" s="116" t="s">
        <v>811</v>
      </c>
      <c r="B375" s="117" t="s">
        <v>882</v>
      </c>
      <c r="C375" s="117" t="s">
        <v>694</v>
      </c>
      <c r="D375" s="117">
        <v>24.69</v>
      </c>
      <c r="E375" s="117" t="s">
        <v>23</v>
      </c>
      <c r="F375" s="117" t="s">
        <v>1</v>
      </c>
      <c r="G375" s="117" t="s">
        <v>1074</v>
      </c>
      <c r="H375" s="117" t="s">
        <v>394</v>
      </c>
      <c r="I375" s="117" t="s">
        <v>387</v>
      </c>
      <c r="J375" s="117">
        <v>22.7</v>
      </c>
    </row>
    <row r="376" spans="1:10" hidden="1" x14ac:dyDescent="0.25">
      <c r="A376" s="116" t="s">
        <v>811</v>
      </c>
      <c r="B376" s="117" t="s">
        <v>883</v>
      </c>
      <c r="C376" s="117" t="s">
        <v>696</v>
      </c>
      <c r="D376" s="117">
        <v>14.76</v>
      </c>
      <c r="E376" s="117" t="s">
        <v>24</v>
      </c>
      <c r="F376" s="117" t="s">
        <v>2</v>
      </c>
      <c r="G376" s="117" t="s">
        <v>1074</v>
      </c>
      <c r="H376" s="117" t="s">
        <v>394</v>
      </c>
      <c r="I376" s="117" t="s">
        <v>387</v>
      </c>
      <c r="J376" s="117">
        <v>16.2</v>
      </c>
    </row>
    <row r="377" spans="1:10" hidden="1" x14ac:dyDescent="0.25">
      <c r="A377" s="116" t="s">
        <v>811</v>
      </c>
      <c r="B377" s="117" t="s">
        <v>884</v>
      </c>
      <c r="C377" s="117" t="s">
        <v>698</v>
      </c>
      <c r="D377" s="117">
        <v>22.74</v>
      </c>
      <c r="E377" s="117" t="s">
        <v>24</v>
      </c>
      <c r="F377" s="117" t="s">
        <v>2</v>
      </c>
      <c r="G377" s="117" t="s">
        <v>358</v>
      </c>
      <c r="H377" s="117" t="s">
        <v>394</v>
      </c>
      <c r="I377" s="117" t="s">
        <v>387</v>
      </c>
      <c r="J377" s="117">
        <v>21.9</v>
      </c>
    </row>
    <row r="378" spans="1:10" hidden="1" x14ac:dyDescent="0.25">
      <c r="A378" s="116" t="s">
        <v>811</v>
      </c>
      <c r="B378" s="117" t="s">
        <v>885</v>
      </c>
      <c r="C378" s="117" t="s">
        <v>449</v>
      </c>
      <c r="D378" s="117">
        <v>18.559999999999999</v>
      </c>
      <c r="E378" s="117" t="s">
        <v>24</v>
      </c>
      <c r="F378" s="117" t="s">
        <v>2</v>
      </c>
      <c r="G378" s="117" t="s">
        <v>1074</v>
      </c>
      <c r="H378" s="117" t="s">
        <v>394</v>
      </c>
      <c r="I378" s="117" t="s">
        <v>387</v>
      </c>
      <c r="J378" s="117">
        <v>18.399999999999999</v>
      </c>
    </row>
    <row r="379" spans="1:10" hidden="1" x14ac:dyDescent="0.25">
      <c r="A379" s="116" t="s">
        <v>811</v>
      </c>
      <c r="B379" s="117" t="s">
        <v>886</v>
      </c>
      <c r="C379" s="117" t="s">
        <v>425</v>
      </c>
      <c r="D379" s="117">
        <v>3.09</v>
      </c>
      <c r="E379" s="117" t="s">
        <v>1069</v>
      </c>
      <c r="F379" s="117" t="s">
        <v>1083</v>
      </c>
      <c r="G379" s="117" t="s">
        <v>1095</v>
      </c>
      <c r="H379" s="117" t="s">
        <v>445</v>
      </c>
      <c r="I379" s="117" t="s">
        <v>400</v>
      </c>
      <c r="J379" s="117">
        <v>8.3000000000000007</v>
      </c>
    </row>
    <row r="380" spans="1:10" hidden="1" x14ac:dyDescent="0.25">
      <c r="A380" s="116" t="s">
        <v>811</v>
      </c>
      <c r="B380" s="117" t="s">
        <v>887</v>
      </c>
      <c r="C380" s="117" t="s">
        <v>702</v>
      </c>
      <c r="D380" s="117">
        <v>13.16</v>
      </c>
      <c r="E380" s="117" t="s">
        <v>1088</v>
      </c>
      <c r="F380" s="117" t="s">
        <v>1089</v>
      </c>
      <c r="G380" s="117" t="s">
        <v>1095</v>
      </c>
      <c r="H380" s="117" t="s">
        <v>399</v>
      </c>
      <c r="I380" s="117" t="s">
        <v>400</v>
      </c>
      <c r="J380" s="117">
        <v>14.75</v>
      </c>
    </row>
    <row r="381" spans="1:10" hidden="1" x14ac:dyDescent="0.25">
      <c r="A381" s="116" t="s">
        <v>811</v>
      </c>
      <c r="B381" s="117" t="s">
        <v>888</v>
      </c>
      <c r="C381" s="117" t="s">
        <v>704</v>
      </c>
      <c r="D381" s="117">
        <v>23.61</v>
      </c>
      <c r="E381" s="117" t="s">
        <v>23</v>
      </c>
      <c r="F381" s="117" t="s">
        <v>1</v>
      </c>
      <c r="G381" s="117" t="s">
        <v>358</v>
      </c>
      <c r="H381" s="117" t="s">
        <v>551</v>
      </c>
      <c r="I381" s="117" t="s">
        <v>387</v>
      </c>
      <c r="J381" s="117">
        <v>22</v>
      </c>
    </row>
    <row r="382" spans="1:10" hidden="1" x14ac:dyDescent="0.25">
      <c r="A382" s="116" t="s">
        <v>811</v>
      </c>
      <c r="B382" s="117" t="s">
        <v>889</v>
      </c>
      <c r="C382" s="117" t="s">
        <v>706</v>
      </c>
      <c r="D382" s="117">
        <v>3.38</v>
      </c>
      <c r="E382" s="117" t="s">
        <v>1088</v>
      </c>
      <c r="F382" s="117" t="s">
        <v>1089</v>
      </c>
      <c r="G382" s="117" t="s">
        <v>1095</v>
      </c>
      <c r="H382" s="117" t="s">
        <v>399</v>
      </c>
      <c r="I382" s="117" t="s">
        <v>400</v>
      </c>
      <c r="J382" s="117">
        <v>7.5</v>
      </c>
    </row>
    <row r="383" spans="1:10" hidden="1" x14ac:dyDescent="0.25">
      <c r="A383" s="116" t="s">
        <v>811</v>
      </c>
      <c r="B383" s="117" t="s">
        <v>890</v>
      </c>
      <c r="C383" s="117" t="s">
        <v>704</v>
      </c>
      <c r="D383" s="117">
        <v>23.61</v>
      </c>
      <c r="E383" s="117" t="s">
        <v>23</v>
      </c>
      <c r="F383" s="117" t="s">
        <v>1</v>
      </c>
      <c r="G383" s="117" t="s">
        <v>358</v>
      </c>
      <c r="H383" s="117" t="s">
        <v>551</v>
      </c>
      <c r="I383" s="117" t="s">
        <v>387</v>
      </c>
      <c r="J383" s="117">
        <v>22</v>
      </c>
    </row>
    <row r="384" spans="1:10" hidden="1" x14ac:dyDescent="0.25">
      <c r="A384" s="116" t="s">
        <v>811</v>
      </c>
      <c r="B384" s="117" t="s">
        <v>891</v>
      </c>
      <c r="C384" s="117" t="s">
        <v>706</v>
      </c>
      <c r="D384" s="117">
        <v>3.38</v>
      </c>
      <c r="E384" s="117" t="s">
        <v>1088</v>
      </c>
      <c r="F384" s="117" t="s">
        <v>1089</v>
      </c>
      <c r="G384" s="117" t="s">
        <v>1095</v>
      </c>
      <c r="H384" s="117" t="s">
        <v>399</v>
      </c>
      <c r="I384" s="117" t="s">
        <v>400</v>
      </c>
      <c r="J384" s="117">
        <v>7.5</v>
      </c>
    </row>
    <row r="385" spans="1:10" hidden="1" x14ac:dyDescent="0.25">
      <c r="A385" s="116" t="s">
        <v>811</v>
      </c>
      <c r="B385" s="117" t="s">
        <v>892</v>
      </c>
      <c r="C385" s="117" t="s">
        <v>704</v>
      </c>
      <c r="D385" s="117">
        <v>23.61</v>
      </c>
      <c r="E385" s="117" t="s">
        <v>23</v>
      </c>
      <c r="F385" s="117" t="s">
        <v>1</v>
      </c>
      <c r="G385" s="117" t="s">
        <v>358</v>
      </c>
      <c r="H385" s="117" t="s">
        <v>551</v>
      </c>
      <c r="I385" s="117" t="s">
        <v>387</v>
      </c>
      <c r="J385" s="117">
        <v>22</v>
      </c>
    </row>
    <row r="386" spans="1:10" hidden="1" x14ac:dyDescent="0.25">
      <c r="A386" s="116" t="s">
        <v>811</v>
      </c>
      <c r="B386" s="117" t="s">
        <v>893</v>
      </c>
      <c r="C386" s="117" t="s">
        <v>706</v>
      </c>
      <c r="D386" s="117">
        <v>3.38</v>
      </c>
      <c r="E386" s="117" t="s">
        <v>1088</v>
      </c>
      <c r="F386" s="117" t="s">
        <v>1089</v>
      </c>
      <c r="G386" s="117" t="s">
        <v>1095</v>
      </c>
      <c r="H386" s="117" t="s">
        <v>399</v>
      </c>
      <c r="I386" s="117" t="s">
        <v>400</v>
      </c>
      <c r="J386" s="117">
        <v>7.5</v>
      </c>
    </row>
    <row r="387" spans="1:10" hidden="1" x14ac:dyDescent="0.25">
      <c r="A387" s="116" t="s">
        <v>811</v>
      </c>
      <c r="B387" s="117" t="s">
        <v>894</v>
      </c>
      <c r="C387" s="117" t="s">
        <v>704</v>
      </c>
      <c r="D387" s="117">
        <v>23.61</v>
      </c>
      <c r="E387" s="117" t="s">
        <v>23</v>
      </c>
      <c r="F387" s="117" t="s">
        <v>1</v>
      </c>
      <c r="G387" s="117" t="s">
        <v>358</v>
      </c>
      <c r="H387" s="117" t="s">
        <v>551</v>
      </c>
      <c r="I387" s="117" t="s">
        <v>387</v>
      </c>
      <c r="J387" s="117">
        <v>22</v>
      </c>
    </row>
    <row r="388" spans="1:10" hidden="1" x14ac:dyDescent="0.25">
      <c r="A388" s="116" t="s">
        <v>811</v>
      </c>
      <c r="B388" s="117" t="s">
        <v>895</v>
      </c>
      <c r="C388" s="117" t="s">
        <v>706</v>
      </c>
      <c r="D388" s="117">
        <v>3.38</v>
      </c>
      <c r="E388" s="117" t="s">
        <v>1088</v>
      </c>
      <c r="F388" s="117" t="s">
        <v>1089</v>
      </c>
      <c r="G388" s="117" t="s">
        <v>1095</v>
      </c>
      <c r="H388" s="117" t="s">
        <v>399</v>
      </c>
      <c r="I388" s="117" t="s">
        <v>400</v>
      </c>
      <c r="J388" s="117">
        <v>7.5</v>
      </c>
    </row>
    <row r="389" spans="1:10" hidden="1" x14ac:dyDescent="0.25">
      <c r="A389" s="116" t="s">
        <v>811</v>
      </c>
      <c r="B389" s="117" t="s">
        <v>896</v>
      </c>
      <c r="C389" s="117" t="s">
        <v>704</v>
      </c>
      <c r="D389" s="117">
        <v>23.61</v>
      </c>
      <c r="E389" s="117" t="s">
        <v>23</v>
      </c>
      <c r="F389" s="117" t="s">
        <v>1</v>
      </c>
      <c r="G389" s="117" t="s">
        <v>358</v>
      </c>
      <c r="H389" s="117" t="s">
        <v>551</v>
      </c>
      <c r="I389" s="117" t="s">
        <v>387</v>
      </c>
      <c r="J389" s="117">
        <v>22</v>
      </c>
    </row>
    <row r="390" spans="1:10" hidden="1" x14ac:dyDescent="0.25">
      <c r="A390" s="116" t="s">
        <v>811</v>
      </c>
      <c r="B390" s="117" t="s">
        <v>897</v>
      </c>
      <c r="C390" s="117" t="s">
        <v>706</v>
      </c>
      <c r="D390" s="117">
        <v>3.38</v>
      </c>
      <c r="E390" s="117" t="s">
        <v>1088</v>
      </c>
      <c r="F390" s="117" t="s">
        <v>1089</v>
      </c>
      <c r="G390" s="117" t="s">
        <v>1095</v>
      </c>
      <c r="H390" s="117" t="s">
        <v>399</v>
      </c>
      <c r="I390" s="117" t="s">
        <v>400</v>
      </c>
      <c r="J390" s="117">
        <v>7.5</v>
      </c>
    </row>
    <row r="391" spans="1:10" hidden="1" x14ac:dyDescent="0.25">
      <c r="A391" s="116" t="s">
        <v>811</v>
      </c>
      <c r="B391" s="117" t="s">
        <v>898</v>
      </c>
      <c r="C391" s="117" t="s">
        <v>704</v>
      </c>
      <c r="D391" s="117">
        <v>23.61</v>
      </c>
      <c r="E391" s="117" t="s">
        <v>23</v>
      </c>
      <c r="F391" s="117" t="s">
        <v>1</v>
      </c>
      <c r="G391" s="117" t="s">
        <v>358</v>
      </c>
      <c r="H391" s="117" t="s">
        <v>551</v>
      </c>
      <c r="I391" s="117" t="s">
        <v>387</v>
      </c>
      <c r="J391" s="117">
        <v>22</v>
      </c>
    </row>
    <row r="392" spans="1:10" hidden="1" x14ac:dyDescent="0.25">
      <c r="A392" s="116" t="s">
        <v>811</v>
      </c>
      <c r="B392" s="117" t="s">
        <v>899</v>
      </c>
      <c r="C392" s="117" t="s">
        <v>706</v>
      </c>
      <c r="D392" s="117">
        <v>3.38</v>
      </c>
      <c r="E392" s="117" t="s">
        <v>1088</v>
      </c>
      <c r="F392" s="117" t="s">
        <v>1089</v>
      </c>
      <c r="G392" s="117" t="s">
        <v>1095</v>
      </c>
      <c r="H392" s="117" t="s">
        <v>399</v>
      </c>
      <c r="I392" s="117" t="s">
        <v>400</v>
      </c>
      <c r="J392" s="117">
        <v>7.5</v>
      </c>
    </row>
    <row r="393" spans="1:10" hidden="1" x14ac:dyDescent="0.25">
      <c r="A393" s="116" t="s">
        <v>811</v>
      </c>
      <c r="B393" s="117" t="s">
        <v>900</v>
      </c>
      <c r="C393" s="117" t="s">
        <v>704</v>
      </c>
      <c r="D393" s="117">
        <v>23.61</v>
      </c>
      <c r="E393" s="117" t="s">
        <v>23</v>
      </c>
      <c r="F393" s="117" t="s">
        <v>1</v>
      </c>
      <c r="G393" s="117" t="s">
        <v>358</v>
      </c>
      <c r="H393" s="117" t="s">
        <v>551</v>
      </c>
      <c r="I393" s="117" t="s">
        <v>387</v>
      </c>
      <c r="J393" s="117">
        <v>22</v>
      </c>
    </row>
    <row r="394" spans="1:10" hidden="1" x14ac:dyDescent="0.25">
      <c r="A394" s="116" t="s">
        <v>811</v>
      </c>
      <c r="B394" s="117" t="s">
        <v>901</v>
      </c>
      <c r="C394" s="117" t="s">
        <v>706</v>
      </c>
      <c r="D394" s="117">
        <v>3.38</v>
      </c>
      <c r="E394" s="117" t="s">
        <v>1088</v>
      </c>
      <c r="F394" s="117" t="s">
        <v>1089</v>
      </c>
      <c r="G394" s="117" t="s">
        <v>1095</v>
      </c>
      <c r="H394" s="117" t="s">
        <v>399</v>
      </c>
      <c r="I394" s="117" t="s">
        <v>400</v>
      </c>
      <c r="J394" s="117">
        <v>7.5</v>
      </c>
    </row>
    <row r="395" spans="1:10" hidden="1" x14ac:dyDescent="0.25">
      <c r="A395" s="116" t="s">
        <v>811</v>
      </c>
      <c r="B395" s="117" t="s">
        <v>902</v>
      </c>
      <c r="C395" s="117" t="s">
        <v>704</v>
      </c>
      <c r="D395" s="117">
        <v>23.61</v>
      </c>
      <c r="E395" s="117" t="s">
        <v>23</v>
      </c>
      <c r="F395" s="117" t="s">
        <v>1</v>
      </c>
      <c r="G395" s="117" t="s">
        <v>358</v>
      </c>
      <c r="H395" s="117" t="s">
        <v>551</v>
      </c>
      <c r="I395" s="117" t="s">
        <v>387</v>
      </c>
      <c r="J395" s="117">
        <v>22</v>
      </c>
    </row>
    <row r="396" spans="1:10" hidden="1" x14ac:dyDescent="0.25">
      <c r="A396" s="116" t="s">
        <v>811</v>
      </c>
      <c r="B396" s="117" t="s">
        <v>903</v>
      </c>
      <c r="C396" s="117" t="s">
        <v>706</v>
      </c>
      <c r="D396" s="117">
        <v>3.38</v>
      </c>
      <c r="E396" s="117" t="s">
        <v>1088</v>
      </c>
      <c r="F396" s="117" t="s">
        <v>1089</v>
      </c>
      <c r="G396" s="117" t="s">
        <v>1095</v>
      </c>
      <c r="H396" s="117" t="s">
        <v>399</v>
      </c>
      <c r="I396" s="117" t="s">
        <v>400</v>
      </c>
      <c r="J396" s="117">
        <v>7.5</v>
      </c>
    </row>
    <row r="397" spans="1:10" hidden="1" x14ac:dyDescent="0.25">
      <c r="A397" s="116" t="s">
        <v>811</v>
      </c>
      <c r="B397" s="117" t="s">
        <v>904</v>
      </c>
      <c r="C397" s="117" t="s">
        <v>704</v>
      </c>
      <c r="D397" s="117">
        <v>23.34</v>
      </c>
      <c r="E397" s="117" t="s">
        <v>23</v>
      </c>
      <c r="F397" s="117" t="s">
        <v>1</v>
      </c>
      <c r="G397" s="117" t="s">
        <v>358</v>
      </c>
      <c r="H397" s="117" t="s">
        <v>551</v>
      </c>
      <c r="I397" s="117" t="s">
        <v>387</v>
      </c>
      <c r="J397" s="117">
        <v>21.9</v>
      </c>
    </row>
    <row r="398" spans="1:10" hidden="1" x14ac:dyDescent="0.25">
      <c r="A398" s="116" t="s">
        <v>811</v>
      </c>
      <c r="B398" s="117" t="s">
        <v>905</v>
      </c>
      <c r="C398" s="117" t="s">
        <v>706</v>
      </c>
      <c r="D398" s="117">
        <v>3.38</v>
      </c>
      <c r="E398" s="117" t="s">
        <v>1088</v>
      </c>
      <c r="F398" s="117" t="s">
        <v>1089</v>
      </c>
      <c r="G398" s="117" t="s">
        <v>1095</v>
      </c>
      <c r="H398" s="117" t="s">
        <v>399</v>
      </c>
      <c r="I398" s="117" t="s">
        <v>400</v>
      </c>
      <c r="J398" s="117">
        <v>7.5</v>
      </c>
    </row>
    <row r="399" spans="1:10" hidden="1" x14ac:dyDescent="0.25">
      <c r="A399" s="116" t="s">
        <v>811</v>
      </c>
      <c r="B399" s="117" t="s">
        <v>906</v>
      </c>
      <c r="C399" s="117" t="s">
        <v>724</v>
      </c>
      <c r="D399" s="117">
        <v>46.34</v>
      </c>
      <c r="E399" s="117" t="s">
        <v>24</v>
      </c>
      <c r="F399" s="117" t="s">
        <v>2</v>
      </c>
      <c r="G399" s="117" t="s">
        <v>1090</v>
      </c>
      <c r="H399" s="117" t="s">
        <v>386</v>
      </c>
      <c r="I399" s="117" t="s">
        <v>387</v>
      </c>
      <c r="J399" s="117">
        <v>32.369999999999997</v>
      </c>
    </row>
    <row r="400" spans="1:10" hidden="1" x14ac:dyDescent="0.25">
      <c r="A400" s="116" t="s">
        <v>811</v>
      </c>
      <c r="B400" s="117" t="s">
        <v>907</v>
      </c>
      <c r="C400" s="117" t="s">
        <v>726</v>
      </c>
      <c r="D400" s="117">
        <v>22.59</v>
      </c>
      <c r="E400" s="117" t="s">
        <v>23</v>
      </c>
      <c r="F400" s="117" t="s">
        <v>1</v>
      </c>
      <c r="G400" s="117" t="s">
        <v>358</v>
      </c>
      <c r="H400" s="117" t="s">
        <v>551</v>
      </c>
      <c r="I400" s="117" t="s">
        <v>387</v>
      </c>
      <c r="J400" s="117">
        <v>21.7</v>
      </c>
    </row>
    <row r="401" spans="1:10" hidden="1" x14ac:dyDescent="0.25">
      <c r="A401" s="116" t="s">
        <v>811</v>
      </c>
      <c r="B401" s="117" t="s">
        <v>908</v>
      </c>
      <c r="C401" s="117" t="s">
        <v>706</v>
      </c>
      <c r="D401" s="117">
        <v>4.6399999999999997</v>
      </c>
      <c r="E401" s="117" t="s">
        <v>1088</v>
      </c>
      <c r="F401" s="117" t="s">
        <v>1089</v>
      </c>
      <c r="G401" s="117" t="s">
        <v>358</v>
      </c>
      <c r="H401" s="117" t="s">
        <v>399</v>
      </c>
      <c r="I401" s="117" t="s">
        <v>400</v>
      </c>
      <c r="J401" s="117">
        <v>8.9</v>
      </c>
    </row>
    <row r="402" spans="1:10" hidden="1" x14ac:dyDescent="0.25">
      <c r="A402" s="116" t="s">
        <v>811</v>
      </c>
      <c r="B402" s="117" t="s">
        <v>909</v>
      </c>
      <c r="C402" s="117" t="s">
        <v>726</v>
      </c>
      <c r="D402" s="117">
        <v>22.46</v>
      </c>
      <c r="E402" s="117" t="s">
        <v>23</v>
      </c>
      <c r="F402" s="117" t="s">
        <v>1</v>
      </c>
      <c r="G402" s="117" t="s">
        <v>358</v>
      </c>
      <c r="H402" s="117" t="s">
        <v>551</v>
      </c>
      <c r="I402" s="117" t="s">
        <v>387</v>
      </c>
      <c r="J402" s="117">
        <v>21.7</v>
      </c>
    </row>
    <row r="403" spans="1:10" hidden="1" x14ac:dyDescent="0.25">
      <c r="A403" s="116" t="s">
        <v>811</v>
      </c>
      <c r="B403" s="117" t="s">
        <v>910</v>
      </c>
      <c r="C403" s="117" t="s">
        <v>706</v>
      </c>
      <c r="D403" s="117">
        <v>4.6399999999999997</v>
      </c>
      <c r="E403" s="117" t="s">
        <v>1088</v>
      </c>
      <c r="F403" s="117" t="s">
        <v>1089</v>
      </c>
      <c r="G403" s="117" t="s">
        <v>358</v>
      </c>
      <c r="H403" s="117" t="s">
        <v>399</v>
      </c>
      <c r="I403" s="117" t="s">
        <v>400</v>
      </c>
      <c r="J403" s="117">
        <v>8.9</v>
      </c>
    </row>
    <row r="404" spans="1:10" hidden="1" x14ac:dyDescent="0.25">
      <c r="A404" s="116" t="s">
        <v>811</v>
      </c>
      <c r="B404" s="117" t="s">
        <v>911</v>
      </c>
      <c r="C404" s="117" t="s">
        <v>726</v>
      </c>
      <c r="D404" s="117">
        <v>22.46</v>
      </c>
      <c r="E404" s="117" t="s">
        <v>23</v>
      </c>
      <c r="F404" s="117" t="s">
        <v>1</v>
      </c>
      <c r="G404" s="117" t="s">
        <v>358</v>
      </c>
      <c r="H404" s="117" t="s">
        <v>551</v>
      </c>
      <c r="I404" s="117" t="s">
        <v>387</v>
      </c>
      <c r="J404" s="117">
        <v>21.7</v>
      </c>
    </row>
    <row r="405" spans="1:10" hidden="1" x14ac:dyDescent="0.25">
      <c r="A405" s="116" t="s">
        <v>811</v>
      </c>
      <c r="B405" s="117" t="s">
        <v>912</v>
      </c>
      <c r="C405" s="117" t="s">
        <v>706</v>
      </c>
      <c r="D405" s="117">
        <v>4.6399999999999997</v>
      </c>
      <c r="E405" s="117" t="s">
        <v>1088</v>
      </c>
      <c r="F405" s="117" t="s">
        <v>1089</v>
      </c>
      <c r="G405" s="117" t="s">
        <v>358</v>
      </c>
      <c r="H405" s="117" t="s">
        <v>399</v>
      </c>
      <c r="I405" s="117" t="s">
        <v>400</v>
      </c>
      <c r="J405" s="117">
        <v>8.9</v>
      </c>
    </row>
    <row r="406" spans="1:10" hidden="1" x14ac:dyDescent="0.25">
      <c r="A406" s="116" t="s">
        <v>811</v>
      </c>
      <c r="B406" s="117" t="s">
        <v>913</v>
      </c>
      <c r="C406" s="117" t="s">
        <v>726</v>
      </c>
      <c r="D406" s="117">
        <v>22.47</v>
      </c>
      <c r="E406" s="117" t="s">
        <v>23</v>
      </c>
      <c r="F406" s="117" t="s">
        <v>1</v>
      </c>
      <c r="G406" s="117" t="s">
        <v>358</v>
      </c>
      <c r="H406" s="117" t="s">
        <v>551</v>
      </c>
      <c r="I406" s="117" t="s">
        <v>387</v>
      </c>
      <c r="J406" s="117">
        <v>21.7</v>
      </c>
    </row>
    <row r="407" spans="1:10" hidden="1" x14ac:dyDescent="0.25">
      <c r="A407" s="116" t="s">
        <v>811</v>
      </c>
      <c r="B407" s="117" t="s">
        <v>914</v>
      </c>
      <c r="C407" s="117" t="s">
        <v>706</v>
      </c>
      <c r="D407" s="117">
        <v>4.6399999999999997</v>
      </c>
      <c r="E407" s="117" t="s">
        <v>1088</v>
      </c>
      <c r="F407" s="117" t="s">
        <v>1089</v>
      </c>
      <c r="G407" s="117" t="s">
        <v>358</v>
      </c>
      <c r="H407" s="117" t="s">
        <v>399</v>
      </c>
      <c r="I407" s="117" t="s">
        <v>400</v>
      </c>
      <c r="J407" s="117">
        <v>8.9</v>
      </c>
    </row>
    <row r="408" spans="1:10" hidden="1" x14ac:dyDescent="0.25">
      <c r="A408" s="116" t="s">
        <v>811</v>
      </c>
      <c r="B408" s="117" t="s">
        <v>915</v>
      </c>
      <c r="C408" s="117" t="s">
        <v>726</v>
      </c>
      <c r="D408" s="117">
        <v>22.46</v>
      </c>
      <c r="E408" s="117" t="s">
        <v>23</v>
      </c>
      <c r="F408" s="117" t="s">
        <v>1</v>
      </c>
      <c r="G408" s="117" t="s">
        <v>358</v>
      </c>
      <c r="H408" s="117" t="s">
        <v>551</v>
      </c>
      <c r="I408" s="117" t="s">
        <v>387</v>
      </c>
      <c r="J408" s="117">
        <v>21.7</v>
      </c>
    </row>
    <row r="409" spans="1:10" hidden="1" x14ac:dyDescent="0.25">
      <c r="A409" s="116" t="s">
        <v>811</v>
      </c>
      <c r="B409" s="117" t="s">
        <v>916</v>
      </c>
      <c r="C409" s="117" t="s">
        <v>706</v>
      </c>
      <c r="D409" s="117">
        <v>4.6399999999999997</v>
      </c>
      <c r="E409" s="117" t="s">
        <v>1088</v>
      </c>
      <c r="F409" s="117" t="s">
        <v>1089</v>
      </c>
      <c r="G409" s="117" t="s">
        <v>358</v>
      </c>
      <c r="H409" s="117" t="s">
        <v>399</v>
      </c>
      <c r="I409" s="117" t="s">
        <v>400</v>
      </c>
      <c r="J409" s="117">
        <v>8.9</v>
      </c>
    </row>
    <row r="410" spans="1:10" hidden="1" x14ac:dyDescent="0.25">
      <c r="A410" s="116" t="s">
        <v>811</v>
      </c>
      <c r="B410" s="117" t="s">
        <v>917</v>
      </c>
      <c r="C410" s="117" t="s">
        <v>726</v>
      </c>
      <c r="D410" s="117">
        <v>22.46</v>
      </c>
      <c r="E410" s="117" t="s">
        <v>23</v>
      </c>
      <c r="F410" s="117" t="s">
        <v>1</v>
      </c>
      <c r="G410" s="117" t="s">
        <v>358</v>
      </c>
      <c r="H410" s="117" t="s">
        <v>551</v>
      </c>
      <c r="I410" s="117" t="s">
        <v>387</v>
      </c>
      <c r="J410" s="117">
        <v>21.7</v>
      </c>
    </row>
    <row r="411" spans="1:10" hidden="1" x14ac:dyDescent="0.25">
      <c r="A411" s="116" t="s">
        <v>811</v>
      </c>
      <c r="B411" s="117" t="s">
        <v>918</v>
      </c>
      <c r="C411" s="117" t="s">
        <v>706</v>
      </c>
      <c r="D411" s="117">
        <v>4.63</v>
      </c>
      <c r="E411" s="117" t="s">
        <v>1088</v>
      </c>
      <c r="F411" s="117" t="s">
        <v>1089</v>
      </c>
      <c r="G411" s="117" t="s">
        <v>358</v>
      </c>
      <c r="H411" s="117" t="s">
        <v>399</v>
      </c>
      <c r="I411" s="117" t="s">
        <v>400</v>
      </c>
      <c r="J411" s="117">
        <v>8.9</v>
      </c>
    </row>
    <row r="412" spans="1:10" hidden="1" x14ac:dyDescent="0.25">
      <c r="A412" s="116" t="s">
        <v>811</v>
      </c>
      <c r="B412" s="117" t="s">
        <v>919</v>
      </c>
      <c r="C412" s="117" t="s">
        <v>726</v>
      </c>
      <c r="D412" s="117">
        <v>22.46</v>
      </c>
      <c r="E412" s="117" t="s">
        <v>23</v>
      </c>
      <c r="F412" s="117" t="s">
        <v>1</v>
      </c>
      <c r="G412" s="117" t="s">
        <v>358</v>
      </c>
      <c r="H412" s="117" t="s">
        <v>551</v>
      </c>
      <c r="I412" s="117" t="s">
        <v>387</v>
      </c>
      <c r="J412" s="117">
        <v>21.7</v>
      </c>
    </row>
    <row r="413" spans="1:10" hidden="1" x14ac:dyDescent="0.25">
      <c r="A413" s="116" t="s">
        <v>811</v>
      </c>
      <c r="B413" s="117" t="s">
        <v>920</v>
      </c>
      <c r="C413" s="117" t="s">
        <v>706</v>
      </c>
      <c r="D413" s="117">
        <v>4.6399999999999997</v>
      </c>
      <c r="E413" s="117" t="s">
        <v>1088</v>
      </c>
      <c r="F413" s="117" t="s">
        <v>1089</v>
      </c>
      <c r="G413" s="117" t="s">
        <v>1095</v>
      </c>
      <c r="H413" s="117" t="s">
        <v>399</v>
      </c>
      <c r="I413" s="117" t="s">
        <v>400</v>
      </c>
      <c r="J413" s="117">
        <v>8.9</v>
      </c>
    </row>
    <row r="414" spans="1:10" hidden="1" x14ac:dyDescent="0.25">
      <c r="A414" s="116" t="s">
        <v>811</v>
      </c>
      <c r="B414" s="117" t="s">
        <v>921</v>
      </c>
      <c r="C414" s="117" t="s">
        <v>726</v>
      </c>
      <c r="D414" s="117">
        <v>22.46</v>
      </c>
      <c r="E414" s="117" t="s">
        <v>23</v>
      </c>
      <c r="F414" s="117" t="s">
        <v>1</v>
      </c>
      <c r="G414" s="117" t="s">
        <v>358</v>
      </c>
      <c r="H414" s="117" t="s">
        <v>551</v>
      </c>
      <c r="I414" s="117" t="s">
        <v>387</v>
      </c>
      <c r="J414" s="117">
        <v>21.7</v>
      </c>
    </row>
    <row r="415" spans="1:10" hidden="1" x14ac:dyDescent="0.25">
      <c r="A415" s="116" t="s">
        <v>811</v>
      </c>
      <c r="B415" s="117" t="s">
        <v>922</v>
      </c>
      <c r="C415" s="117" t="s">
        <v>706</v>
      </c>
      <c r="D415" s="117">
        <v>4.6399999999999997</v>
      </c>
      <c r="E415" s="117" t="s">
        <v>1088</v>
      </c>
      <c r="F415" s="117" t="s">
        <v>1089</v>
      </c>
      <c r="G415" s="117" t="s">
        <v>1095</v>
      </c>
      <c r="H415" s="117" t="s">
        <v>399</v>
      </c>
      <c r="I415" s="117" t="s">
        <v>400</v>
      </c>
      <c r="J415" s="117">
        <v>8.9</v>
      </c>
    </row>
    <row r="416" spans="1:10" hidden="1" x14ac:dyDescent="0.25">
      <c r="A416" s="116" t="s">
        <v>811</v>
      </c>
      <c r="B416" s="117" t="s">
        <v>923</v>
      </c>
      <c r="C416" s="117" t="s">
        <v>726</v>
      </c>
      <c r="D416" s="117">
        <v>22.46</v>
      </c>
      <c r="E416" s="117" t="s">
        <v>23</v>
      </c>
      <c r="F416" s="117" t="s">
        <v>1</v>
      </c>
      <c r="G416" s="117" t="s">
        <v>358</v>
      </c>
      <c r="H416" s="117" t="s">
        <v>551</v>
      </c>
      <c r="I416" s="117" t="s">
        <v>387</v>
      </c>
      <c r="J416" s="117">
        <v>21.7</v>
      </c>
    </row>
    <row r="417" spans="1:10" hidden="1" x14ac:dyDescent="0.25">
      <c r="A417" s="116" t="s">
        <v>811</v>
      </c>
      <c r="B417" s="117" t="s">
        <v>924</v>
      </c>
      <c r="C417" s="117" t="s">
        <v>706</v>
      </c>
      <c r="D417" s="117">
        <v>4.6399999999999997</v>
      </c>
      <c r="E417" s="117" t="s">
        <v>1088</v>
      </c>
      <c r="F417" s="117" t="s">
        <v>1089</v>
      </c>
      <c r="G417" s="117" t="s">
        <v>1095</v>
      </c>
      <c r="H417" s="117" t="s">
        <v>399</v>
      </c>
      <c r="I417" s="117" t="s">
        <v>400</v>
      </c>
      <c r="J417" s="117">
        <v>8.9</v>
      </c>
    </row>
    <row r="418" spans="1:10" hidden="1" x14ac:dyDescent="0.25">
      <c r="A418" s="116" t="s">
        <v>811</v>
      </c>
      <c r="B418" s="117" t="s">
        <v>925</v>
      </c>
      <c r="C418" s="117" t="s">
        <v>726</v>
      </c>
      <c r="D418" s="117">
        <v>22.46</v>
      </c>
      <c r="E418" s="117" t="s">
        <v>23</v>
      </c>
      <c r="F418" s="117" t="s">
        <v>1</v>
      </c>
      <c r="G418" s="117" t="s">
        <v>358</v>
      </c>
      <c r="H418" s="117" t="s">
        <v>551</v>
      </c>
      <c r="I418" s="117" t="s">
        <v>387</v>
      </c>
      <c r="J418" s="117">
        <v>21.7</v>
      </c>
    </row>
    <row r="419" spans="1:10" hidden="1" x14ac:dyDescent="0.25">
      <c r="A419" s="116" t="s">
        <v>811</v>
      </c>
      <c r="B419" s="117" t="s">
        <v>926</v>
      </c>
      <c r="C419" s="117" t="s">
        <v>706</v>
      </c>
      <c r="D419" s="117">
        <v>4.6399999999999997</v>
      </c>
      <c r="E419" s="117" t="s">
        <v>1088</v>
      </c>
      <c r="F419" s="117" t="s">
        <v>1089</v>
      </c>
      <c r="G419" s="117" t="s">
        <v>1095</v>
      </c>
      <c r="H419" s="117" t="s">
        <v>399</v>
      </c>
      <c r="I419" s="117" t="s">
        <v>400</v>
      </c>
      <c r="J419" s="117">
        <v>8.9</v>
      </c>
    </row>
    <row r="420" spans="1:10" hidden="1" x14ac:dyDescent="0.25">
      <c r="A420" s="116" t="s">
        <v>811</v>
      </c>
      <c r="B420" s="117" t="s">
        <v>927</v>
      </c>
      <c r="C420" s="117" t="s">
        <v>726</v>
      </c>
      <c r="D420" s="117">
        <v>27.45</v>
      </c>
      <c r="E420" s="117" t="s">
        <v>23</v>
      </c>
      <c r="F420" s="117" t="s">
        <v>1</v>
      </c>
      <c r="G420" s="117" t="s">
        <v>358</v>
      </c>
      <c r="H420" s="117" t="s">
        <v>551</v>
      </c>
      <c r="I420" s="117" t="s">
        <v>387</v>
      </c>
      <c r="J420" s="117">
        <v>24.8</v>
      </c>
    </row>
    <row r="421" spans="1:10" hidden="1" x14ac:dyDescent="0.25">
      <c r="A421" s="116" t="s">
        <v>811</v>
      </c>
      <c r="B421" s="117" t="s">
        <v>928</v>
      </c>
      <c r="C421" s="117" t="s">
        <v>706</v>
      </c>
      <c r="D421" s="117">
        <v>4.6399999999999997</v>
      </c>
      <c r="E421" s="117" t="s">
        <v>1088</v>
      </c>
      <c r="F421" s="117" t="s">
        <v>1089</v>
      </c>
      <c r="G421" s="117" t="s">
        <v>1095</v>
      </c>
      <c r="H421" s="117" t="s">
        <v>399</v>
      </c>
      <c r="I421" s="117" t="s">
        <v>400</v>
      </c>
      <c r="J421" s="117">
        <v>8.9</v>
      </c>
    </row>
    <row r="422" spans="1:10" hidden="1" x14ac:dyDescent="0.25">
      <c r="A422" s="116" t="s">
        <v>811</v>
      </c>
      <c r="B422" s="117" t="s">
        <v>929</v>
      </c>
      <c r="C422" s="117" t="s">
        <v>749</v>
      </c>
      <c r="D422" s="117">
        <v>6.46</v>
      </c>
      <c r="E422" s="117" t="s">
        <v>24</v>
      </c>
      <c r="F422" s="117" t="s">
        <v>2</v>
      </c>
      <c r="G422" s="117" t="s">
        <v>1074</v>
      </c>
      <c r="H422" s="117" t="s">
        <v>394</v>
      </c>
      <c r="I422" s="117" t="s">
        <v>400</v>
      </c>
      <c r="J422" s="117">
        <v>11.1</v>
      </c>
    </row>
    <row r="423" spans="1:10" hidden="1" x14ac:dyDescent="0.25">
      <c r="A423" s="116" t="s">
        <v>811</v>
      </c>
      <c r="B423" s="117" t="s">
        <v>930</v>
      </c>
      <c r="C423" s="117" t="s">
        <v>453</v>
      </c>
      <c r="D423" s="117">
        <v>16.100000000000001</v>
      </c>
      <c r="E423" s="117" t="s">
        <v>24</v>
      </c>
      <c r="F423" s="117" t="s">
        <v>2</v>
      </c>
      <c r="G423" s="117" t="s">
        <v>358</v>
      </c>
      <c r="H423" s="117" t="s">
        <v>394</v>
      </c>
      <c r="I423" s="117" t="s">
        <v>400</v>
      </c>
      <c r="J423" s="117">
        <v>17.100000000000001</v>
      </c>
    </row>
    <row r="424" spans="1:10" hidden="1" x14ac:dyDescent="0.25">
      <c r="A424" s="116" t="s">
        <v>811</v>
      </c>
      <c r="B424" s="117" t="s">
        <v>931</v>
      </c>
      <c r="C424" s="117" t="s">
        <v>752</v>
      </c>
      <c r="D424" s="117">
        <v>11.88</v>
      </c>
      <c r="E424" s="117" t="s">
        <v>1069</v>
      </c>
      <c r="F424" s="117" t="s">
        <v>1083</v>
      </c>
      <c r="G424" s="117" t="s">
        <v>1095</v>
      </c>
      <c r="H424" s="117" t="s">
        <v>394</v>
      </c>
      <c r="I424" s="117" t="s">
        <v>400</v>
      </c>
      <c r="J424" s="117">
        <v>15.1</v>
      </c>
    </row>
    <row r="425" spans="1:10" hidden="1" x14ac:dyDescent="0.25">
      <c r="A425" s="116" t="s">
        <v>811</v>
      </c>
      <c r="B425" s="117" t="s">
        <v>932</v>
      </c>
      <c r="C425" s="117" t="s">
        <v>451</v>
      </c>
      <c r="D425" s="117">
        <v>5.99</v>
      </c>
      <c r="E425" s="117" t="s">
        <v>24</v>
      </c>
      <c r="F425" s="117" t="s">
        <v>2</v>
      </c>
      <c r="G425" s="117" t="s">
        <v>1095</v>
      </c>
      <c r="H425" s="117" t="s">
        <v>394</v>
      </c>
      <c r="I425" s="117" t="s">
        <v>400</v>
      </c>
      <c r="J425" s="117">
        <v>10.15</v>
      </c>
    </row>
    <row r="426" spans="1:10" hidden="1" x14ac:dyDescent="0.25">
      <c r="A426" s="116" t="s">
        <v>933</v>
      </c>
      <c r="B426" s="117" t="s">
        <v>934</v>
      </c>
      <c r="C426" s="117" t="s">
        <v>369</v>
      </c>
      <c r="D426" s="117">
        <v>32.9</v>
      </c>
      <c r="E426" s="117" t="s">
        <v>1066</v>
      </c>
      <c r="F426" s="117" t="s">
        <v>14</v>
      </c>
      <c r="G426" s="117" t="s">
        <v>358</v>
      </c>
      <c r="H426" s="117" t="s">
        <v>678</v>
      </c>
      <c r="I426" s="117" t="s">
        <v>387</v>
      </c>
      <c r="J426" s="117">
        <v>27.04</v>
      </c>
    </row>
    <row r="427" spans="1:10" hidden="1" x14ac:dyDescent="0.25">
      <c r="A427" s="116" t="s">
        <v>933</v>
      </c>
      <c r="B427" s="117" t="s">
        <v>935</v>
      </c>
      <c r="C427" s="117" t="s">
        <v>373</v>
      </c>
      <c r="D427" s="117">
        <v>28.56</v>
      </c>
      <c r="E427" s="117" t="s">
        <v>1066</v>
      </c>
      <c r="F427" s="117" t="s">
        <v>1067</v>
      </c>
      <c r="G427" s="117" t="s">
        <v>358</v>
      </c>
      <c r="H427" s="117" t="s">
        <v>358</v>
      </c>
      <c r="I427" s="117" t="s">
        <v>358</v>
      </c>
      <c r="J427" s="117">
        <v>24.3</v>
      </c>
    </row>
    <row r="428" spans="1:10" hidden="1" x14ac:dyDescent="0.25">
      <c r="A428" s="116" t="s">
        <v>933</v>
      </c>
      <c r="B428" s="117" t="s">
        <v>936</v>
      </c>
      <c r="C428" s="117" t="s">
        <v>376</v>
      </c>
      <c r="D428" s="117">
        <v>6.38</v>
      </c>
      <c r="F428" s="117" t="s">
        <v>358</v>
      </c>
      <c r="G428" s="117" t="s">
        <v>358</v>
      </c>
      <c r="J428" s="117">
        <v>10.199999999999999</v>
      </c>
    </row>
    <row r="429" spans="1:10" hidden="1" x14ac:dyDescent="0.25">
      <c r="A429" s="116" t="s">
        <v>933</v>
      </c>
      <c r="B429" s="117" t="s">
        <v>937</v>
      </c>
      <c r="C429" s="117" t="s">
        <v>378</v>
      </c>
      <c r="D429" s="117">
        <v>15.66</v>
      </c>
      <c r="F429" s="117" t="s">
        <v>358</v>
      </c>
      <c r="G429" s="117" t="s">
        <v>358</v>
      </c>
      <c r="J429" s="117">
        <v>16.3</v>
      </c>
    </row>
    <row r="430" spans="1:10" hidden="1" x14ac:dyDescent="0.25">
      <c r="A430" s="116" t="s">
        <v>933</v>
      </c>
      <c r="B430" s="117" t="s">
        <v>938</v>
      </c>
      <c r="C430" s="117" t="s">
        <v>939</v>
      </c>
      <c r="D430" s="117">
        <v>23.54</v>
      </c>
      <c r="E430" s="117" t="s">
        <v>1066</v>
      </c>
      <c r="F430" s="117" t="s">
        <v>14</v>
      </c>
      <c r="G430" s="117" t="s">
        <v>358</v>
      </c>
      <c r="H430" s="117" t="s">
        <v>678</v>
      </c>
      <c r="I430" s="117" t="s">
        <v>387</v>
      </c>
      <c r="J430" s="117">
        <v>20.190000000000001</v>
      </c>
    </row>
    <row r="431" spans="1:10" hidden="1" x14ac:dyDescent="0.25">
      <c r="A431" s="116" t="s">
        <v>933</v>
      </c>
      <c r="B431" s="117" t="s">
        <v>940</v>
      </c>
      <c r="C431" s="117" t="s">
        <v>941</v>
      </c>
      <c r="D431" s="117">
        <v>29.65</v>
      </c>
      <c r="E431" s="117" t="s">
        <v>1066</v>
      </c>
      <c r="F431" s="117" t="s">
        <v>14</v>
      </c>
      <c r="G431" s="117" t="s">
        <v>1097</v>
      </c>
      <c r="H431" s="117" t="s">
        <v>678</v>
      </c>
      <c r="I431" s="117" t="s">
        <v>387</v>
      </c>
      <c r="J431" s="117">
        <v>23.62</v>
      </c>
    </row>
    <row r="432" spans="1:10" hidden="1" x14ac:dyDescent="0.25">
      <c r="A432" s="116" t="s">
        <v>933</v>
      </c>
      <c r="B432" s="117" t="s">
        <v>942</v>
      </c>
      <c r="C432" s="117" t="s">
        <v>357</v>
      </c>
      <c r="D432" s="117">
        <v>26.11</v>
      </c>
      <c r="E432" s="117" t="s">
        <v>1081</v>
      </c>
      <c r="F432" s="117" t="s">
        <v>358</v>
      </c>
      <c r="G432" s="117" t="s">
        <v>1064</v>
      </c>
      <c r="H432" s="117" t="s">
        <v>358</v>
      </c>
      <c r="I432" s="117" t="s">
        <v>358</v>
      </c>
      <c r="J432" s="117">
        <v>22.84</v>
      </c>
    </row>
    <row r="433" spans="1:10" hidden="1" x14ac:dyDescent="0.25">
      <c r="A433" s="116" t="s">
        <v>933</v>
      </c>
      <c r="B433" s="117" t="s">
        <v>943</v>
      </c>
      <c r="C433" s="117" t="s">
        <v>357</v>
      </c>
      <c r="D433" s="117">
        <v>26.1</v>
      </c>
      <c r="E433" s="117" t="s">
        <v>1081</v>
      </c>
      <c r="F433" s="117" t="s">
        <v>358</v>
      </c>
      <c r="G433" s="117" t="s">
        <v>1068</v>
      </c>
      <c r="H433" s="117" t="s">
        <v>358</v>
      </c>
      <c r="I433" s="117" t="s">
        <v>358</v>
      </c>
      <c r="J433" s="117">
        <v>22.84</v>
      </c>
    </row>
    <row r="434" spans="1:10" hidden="1" x14ac:dyDescent="0.25">
      <c r="A434" s="116" t="s">
        <v>933</v>
      </c>
      <c r="B434" s="117" t="s">
        <v>944</v>
      </c>
      <c r="C434" s="117" t="s">
        <v>385</v>
      </c>
      <c r="D434" s="117">
        <v>132.85</v>
      </c>
      <c r="E434" s="117" t="s">
        <v>24</v>
      </c>
      <c r="F434" s="117" t="s">
        <v>2</v>
      </c>
      <c r="G434" s="117" t="s">
        <v>358</v>
      </c>
      <c r="H434" s="117" t="s">
        <v>386</v>
      </c>
      <c r="I434" s="117" t="s">
        <v>400</v>
      </c>
      <c r="J434" s="117">
        <v>130.04</v>
      </c>
    </row>
    <row r="435" spans="1:10" hidden="1" x14ac:dyDescent="0.25">
      <c r="A435" s="116" t="s">
        <v>933</v>
      </c>
      <c r="B435" s="117" t="s">
        <v>945</v>
      </c>
      <c r="C435" s="117" t="s">
        <v>457</v>
      </c>
      <c r="D435" s="117">
        <v>119.52</v>
      </c>
      <c r="E435" s="117" t="s">
        <v>361</v>
      </c>
      <c r="F435" s="117" t="s">
        <v>16</v>
      </c>
      <c r="G435" s="117" t="s">
        <v>358</v>
      </c>
      <c r="H435" s="117" t="s">
        <v>361</v>
      </c>
      <c r="J435" s="117">
        <v>62.1</v>
      </c>
    </row>
    <row r="436" spans="1:10" hidden="1" x14ac:dyDescent="0.25">
      <c r="A436" s="116" t="s">
        <v>933</v>
      </c>
      <c r="B436" s="117" t="s">
        <v>946</v>
      </c>
      <c r="C436" s="117" t="s">
        <v>453</v>
      </c>
      <c r="D436" s="117">
        <v>17.45</v>
      </c>
      <c r="E436" s="117" t="s">
        <v>24</v>
      </c>
      <c r="F436" s="117" t="s">
        <v>2</v>
      </c>
      <c r="G436" s="117" t="s">
        <v>358</v>
      </c>
      <c r="H436" s="117" t="s">
        <v>394</v>
      </c>
      <c r="I436" s="117" t="s">
        <v>400</v>
      </c>
      <c r="J436" s="117">
        <v>18.899999999999999</v>
      </c>
    </row>
    <row r="437" spans="1:10" hidden="1" x14ac:dyDescent="0.25">
      <c r="A437" s="116" t="s">
        <v>933</v>
      </c>
      <c r="B437" s="117" t="s">
        <v>947</v>
      </c>
      <c r="C437" s="117" t="s">
        <v>425</v>
      </c>
      <c r="D437" s="117">
        <v>3.28</v>
      </c>
      <c r="E437" s="117" t="s">
        <v>1069</v>
      </c>
      <c r="F437" s="117" t="s">
        <v>1083</v>
      </c>
      <c r="G437" s="117" t="s">
        <v>1095</v>
      </c>
      <c r="H437" s="117" t="s">
        <v>445</v>
      </c>
      <c r="I437" s="117" t="s">
        <v>400</v>
      </c>
      <c r="J437" s="117">
        <v>7.25</v>
      </c>
    </row>
    <row r="438" spans="1:10" hidden="1" x14ac:dyDescent="0.25">
      <c r="A438" s="116" t="s">
        <v>933</v>
      </c>
      <c r="B438" s="117" t="s">
        <v>948</v>
      </c>
      <c r="C438" s="117" t="s">
        <v>949</v>
      </c>
      <c r="D438" s="117">
        <v>17.96</v>
      </c>
      <c r="E438" s="117" t="s">
        <v>1098</v>
      </c>
      <c r="F438" s="117" t="s">
        <v>11</v>
      </c>
      <c r="G438" s="117" t="s">
        <v>358</v>
      </c>
      <c r="H438" s="117" t="s">
        <v>551</v>
      </c>
      <c r="I438" s="117" t="s">
        <v>387</v>
      </c>
      <c r="J438" s="117">
        <v>20.05</v>
      </c>
    </row>
    <row r="439" spans="1:10" hidden="1" x14ac:dyDescent="0.25">
      <c r="A439" s="116" t="s">
        <v>933</v>
      </c>
      <c r="B439" s="117" t="s">
        <v>950</v>
      </c>
      <c r="C439" s="117" t="s">
        <v>706</v>
      </c>
      <c r="D439" s="117">
        <v>3.38</v>
      </c>
      <c r="E439" s="117" t="s">
        <v>1088</v>
      </c>
      <c r="F439" s="117" t="s">
        <v>1089</v>
      </c>
      <c r="G439" s="117" t="s">
        <v>1095</v>
      </c>
      <c r="H439" s="117" t="s">
        <v>399</v>
      </c>
      <c r="I439" s="117" t="s">
        <v>400</v>
      </c>
      <c r="J439" s="117">
        <v>7.5</v>
      </c>
    </row>
    <row r="440" spans="1:10" hidden="1" x14ac:dyDescent="0.25">
      <c r="A440" s="116" t="s">
        <v>933</v>
      </c>
      <c r="B440" s="117" t="s">
        <v>951</v>
      </c>
      <c r="C440" s="117" t="s">
        <v>949</v>
      </c>
      <c r="D440" s="117">
        <v>17.96</v>
      </c>
      <c r="E440" s="117" t="s">
        <v>1098</v>
      </c>
      <c r="F440" s="117" t="s">
        <v>11</v>
      </c>
      <c r="G440" s="117" t="s">
        <v>358</v>
      </c>
      <c r="H440" s="117" t="s">
        <v>551</v>
      </c>
      <c r="I440" s="117" t="s">
        <v>387</v>
      </c>
      <c r="J440" s="117">
        <v>20.05</v>
      </c>
    </row>
    <row r="441" spans="1:10" hidden="1" x14ac:dyDescent="0.25">
      <c r="A441" s="116" t="s">
        <v>933</v>
      </c>
      <c r="B441" s="117" t="s">
        <v>952</v>
      </c>
      <c r="C441" s="117" t="s">
        <v>706</v>
      </c>
      <c r="D441" s="117">
        <v>3.37</v>
      </c>
      <c r="E441" s="117" t="s">
        <v>1088</v>
      </c>
      <c r="F441" s="117" t="s">
        <v>1089</v>
      </c>
      <c r="G441" s="117" t="s">
        <v>1095</v>
      </c>
      <c r="H441" s="117" t="s">
        <v>399</v>
      </c>
      <c r="I441" s="117" t="s">
        <v>400</v>
      </c>
      <c r="J441" s="117">
        <v>7.5</v>
      </c>
    </row>
    <row r="442" spans="1:10" hidden="1" x14ac:dyDescent="0.25">
      <c r="A442" s="116" t="s">
        <v>933</v>
      </c>
      <c r="B442" s="117" t="s">
        <v>953</v>
      </c>
      <c r="C442" s="117" t="s">
        <v>949</v>
      </c>
      <c r="D442" s="117">
        <v>17.96</v>
      </c>
      <c r="E442" s="117" t="s">
        <v>1098</v>
      </c>
      <c r="F442" s="117" t="s">
        <v>11</v>
      </c>
      <c r="G442" s="117" t="s">
        <v>358</v>
      </c>
      <c r="H442" s="117" t="s">
        <v>551</v>
      </c>
      <c r="I442" s="117" t="s">
        <v>387</v>
      </c>
      <c r="J442" s="117">
        <v>20.05</v>
      </c>
    </row>
    <row r="443" spans="1:10" hidden="1" x14ac:dyDescent="0.25">
      <c r="A443" s="116" t="s">
        <v>933</v>
      </c>
      <c r="B443" s="117" t="s">
        <v>954</v>
      </c>
      <c r="C443" s="117" t="s">
        <v>706</v>
      </c>
      <c r="D443" s="117">
        <v>3.38</v>
      </c>
      <c r="E443" s="117" t="s">
        <v>1088</v>
      </c>
      <c r="F443" s="117" t="s">
        <v>1089</v>
      </c>
      <c r="G443" s="117" t="s">
        <v>1095</v>
      </c>
      <c r="H443" s="117" t="s">
        <v>399</v>
      </c>
      <c r="I443" s="117" t="s">
        <v>400</v>
      </c>
      <c r="J443" s="117">
        <v>7.5</v>
      </c>
    </row>
    <row r="444" spans="1:10" hidden="1" x14ac:dyDescent="0.25">
      <c r="A444" s="116" t="s">
        <v>933</v>
      </c>
      <c r="B444" s="117" t="s">
        <v>955</v>
      </c>
      <c r="C444" s="117" t="s">
        <v>949</v>
      </c>
      <c r="D444" s="117">
        <v>17.96</v>
      </c>
      <c r="E444" s="117" t="s">
        <v>1098</v>
      </c>
      <c r="F444" s="117" t="s">
        <v>11</v>
      </c>
      <c r="G444" s="117" t="s">
        <v>358</v>
      </c>
      <c r="H444" s="117" t="s">
        <v>551</v>
      </c>
      <c r="I444" s="117" t="s">
        <v>387</v>
      </c>
      <c r="J444" s="117">
        <v>20.05</v>
      </c>
    </row>
    <row r="445" spans="1:10" hidden="1" x14ac:dyDescent="0.25">
      <c r="A445" s="116" t="s">
        <v>933</v>
      </c>
      <c r="B445" s="117" t="s">
        <v>956</v>
      </c>
      <c r="C445" s="117" t="s">
        <v>706</v>
      </c>
      <c r="D445" s="117">
        <v>3.38</v>
      </c>
      <c r="E445" s="117" t="s">
        <v>1088</v>
      </c>
      <c r="F445" s="117" t="s">
        <v>1089</v>
      </c>
      <c r="G445" s="117" t="s">
        <v>1095</v>
      </c>
      <c r="H445" s="117" t="s">
        <v>399</v>
      </c>
      <c r="I445" s="117" t="s">
        <v>400</v>
      </c>
      <c r="J445" s="117">
        <v>7.5</v>
      </c>
    </row>
    <row r="446" spans="1:10" hidden="1" x14ac:dyDescent="0.25">
      <c r="A446" s="116" t="s">
        <v>933</v>
      </c>
      <c r="B446" s="117" t="s">
        <v>957</v>
      </c>
      <c r="C446" s="117" t="s">
        <v>949</v>
      </c>
      <c r="D446" s="117">
        <v>17.96</v>
      </c>
      <c r="E446" s="117" t="s">
        <v>1098</v>
      </c>
      <c r="F446" s="117" t="s">
        <v>11</v>
      </c>
      <c r="G446" s="117" t="s">
        <v>358</v>
      </c>
      <c r="H446" s="117" t="s">
        <v>551</v>
      </c>
      <c r="I446" s="117" t="s">
        <v>387</v>
      </c>
      <c r="J446" s="117">
        <v>20.05</v>
      </c>
    </row>
    <row r="447" spans="1:10" hidden="1" x14ac:dyDescent="0.25">
      <c r="A447" s="116" t="s">
        <v>933</v>
      </c>
      <c r="B447" s="117" t="s">
        <v>958</v>
      </c>
      <c r="C447" s="117" t="s">
        <v>706</v>
      </c>
      <c r="D447" s="117">
        <v>3.38</v>
      </c>
      <c r="E447" s="117" t="s">
        <v>1088</v>
      </c>
      <c r="F447" s="117" t="s">
        <v>1089</v>
      </c>
      <c r="G447" s="117" t="s">
        <v>1095</v>
      </c>
      <c r="H447" s="117" t="s">
        <v>399</v>
      </c>
      <c r="I447" s="117" t="s">
        <v>400</v>
      </c>
      <c r="J447" s="117">
        <v>7.5</v>
      </c>
    </row>
    <row r="448" spans="1:10" hidden="1" x14ac:dyDescent="0.25">
      <c r="A448" s="116" t="s">
        <v>933</v>
      </c>
      <c r="B448" s="117" t="s">
        <v>959</v>
      </c>
      <c r="C448" s="117" t="s">
        <v>949</v>
      </c>
      <c r="D448" s="117">
        <v>17.96</v>
      </c>
      <c r="E448" s="117" t="s">
        <v>1098</v>
      </c>
      <c r="F448" s="117" t="s">
        <v>11</v>
      </c>
      <c r="G448" s="117" t="s">
        <v>358</v>
      </c>
      <c r="H448" s="117" t="s">
        <v>551</v>
      </c>
      <c r="I448" s="117" t="s">
        <v>387</v>
      </c>
      <c r="J448" s="117">
        <v>20.05</v>
      </c>
    </row>
    <row r="449" spans="1:10" hidden="1" x14ac:dyDescent="0.25">
      <c r="A449" s="116" t="s">
        <v>933</v>
      </c>
      <c r="B449" s="117" t="s">
        <v>960</v>
      </c>
      <c r="C449" s="117" t="s">
        <v>706</v>
      </c>
      <c r="D449" s="117">
        <v>3.38</v>
      </c>
      <c r="E449" s="117" t="s">
        <v>1088</v>
      </c>
      <c r="F449" s="117" t="s">
        <v>1089</v>
      </c>
      <c r="G449" s="117" t="s">
        <v>1095</v>
      </c>
      <c r="H449" s="117" t="s">
        <v>399</v>
      </c>
      <c r="I449" s="117" t="s">
        <v>400</v>
      </c>
      <c r="J449" s="117">
        <v>7.5</v>
      </c>
    </row>
    <row r="450" spans="1:10" hidden="1" x14ac:dyDescent="0.25">
      <c r="A450" s="116" t="s">
        <v>933</v>
      </c>
      <c r="B450" s="117" t="s">
        <v>961</v>
      </c>
      <c r="C450" s="117" t="s">
        <v>949</v>
      </c>
      <c r="D450" s="117">
        <v>17.8</v>
      </c>
      <c r="E450" s="117" t="s">
        <v>1098</v>
      </c>
      <c r="F450" s="117" t="s">
        <v>11</v>
      </c>
      <c r="G450" s="117" t="s">
        <v>358</v>
      </c>
      <c r="H450" s="117" t="s">
        <v>551</v>
      </c>
      <c r="I450" s="117" t="s">
        <v>387</v>
      </c>
      <c r="J450" s="117">
        <v>19.95</v>
      </c>
    </row>
    <row r="451" spans="1:10" hidden="1" x14ac:dyDescent="0.25">
      <c r="A451" s="116" t="s">
        <v>933</v>
      </c>
      <c r="B451" s="117" t="s">
        <v>962</v>
      </c>
      <c r="C451" s="117" t="s">
        <v>706</v>
      </c>
      <c r="D451" s="117">
        <v>3.38</v>
      </c>
      <c r="E451" s="117" t="s">
        <v>1088</v>
      </c>
      <c r="F451" s="117" t="s">
        <v>1089</v>
      </c>
      <c r="G451" s="117" t="s">
        <v>1095</v>
      </c>
      <c r="H451" s="117" t="s">
        <v>399</v>
      </c>
      <c r="I451" s="117" t="s">
        <v>400</v>
      </c>
      <c r="J451" s="117">
        <v>7.5</v>
      </c>
    </row>
    <row r="452" spans="1:10" hidden="1" x14ac:dyDescent="0.25">
      <c r="A452" s="116" t="s">
        <v>933</v>
      </c>
      <c r="B452" s="117" t="s">
        <v>963</v>
      </c>
      <c r="C452" s="117" t="s">
        <v>964</v>
      </c>
      <c r="D452" s="117">
        <v>45.6</v>
      </c>
      <c r="E452" s="117" t="s">
        <v>1099</v>
      </c>
      <c r="F452" s="117" t="s">
        <v>302</v>
      </c>
      <c r="G452" s="117" t="s">
        <v>358</v>
      </c>
      <c r="I452" s="117" t="s">
        <v>358</v>
      </c>
      <c r="J452" s="117">
        <v>63.8</v>
      </c>
    </row>
    <row r="453" spans="1:10" hidden="1" x14ac:dyDescent="0.25">
      <c r="A453" s="116" t="s">
        <v>933</v>
      </c>
      <c r="B453" s="117" t="s">
        <v>965</v>
      </c>
      <c r="C453" s="117" t="s">
        <v>966</v>
      </c>
      <c r="D453" s="117">
        <v>15.51</v>
      </c>
      <c r="E453" s="117" t="s">
        <v>1098</v>
      </c>
      <c r="F453" s="117" t="s">
        <v>11</v>
      </c>
      <c r="G453" s="117" t="s">
        <v>358</v>
      </c>
      <c r="H453" s="117" t="s">
        <v>551</v>
      </c>
      <c r="I453" s="117" t="s">
        <v>387</v>
      </c>
      <c r="J453" s="117">
        <v>19.3</v>
      </c>
    </row>
    <row r="454" spans="1:10" hidden="1" x14ac:dyDescent="0.25">
      <c r="A454" s="116" t="s">
        <v>933</v>
      </c>
      <c r="B454" s="117" t="s">
        <v>967</v>
      </c>
      <c r="C454" s="117" t="s">
        <v>706</v>
      </c>
      <c r="D454" s="117">
        <v>5.27</v>
      </c>
      <c r="E454" s="117" t="s">
        <v>1088</v>
      </c>
      <c r="F454" s="117" t="s">
        <v>1089</v>
      </c>
      <c r="G454" s="117" t="s">
        <v>1095</v>
      </c>
      <c r="H454" s="117" t="s">
        <v>399</v>
      </c>
      <c r="I454" s="117" t="s">
        <v>400</v>
      </c>
      <c r="J454" s="117">
        <v>9.5</v>
      </c>
    </row>
    <row r="455" spans="1:10" hidden="1" x14ac:dyDescent="0.25">
      <c r="A455" s="116" t="s">
        <v>933</v>
      </c>
      <c r="B455" s="117" t="s">
        <v>968</v>
      </c>
      <c r="C455" s="117" t="s">
        <v>969</v>
      </c>
      <c r="D455" s="117">
        <v>17.940000000000001</v>
      </c>
      <c r="E455" s="117" t="s">
        <v>1098</v>
      </c>
      <c r="F455" s="117" t="s">
        <v>11</v>
      </c>
      <c r="G455" s="117" t="s">
        <v>358</v>
      </c>
      <c r="H455" s="117" t="s">
        <v>551</v>
      </c>
      <c r="I455" s="117" t="s">
        <v>387</v>
      </c>
      <c r="J455" s="117">
        <v>20.350000000000001</v>
      </c>
    </row>
    <row r="456" spans="1:10" hidden="1" x14ac:dyDescent="0.25">
      <c r="A456" s="116" t="s">
        <v>933</v>
      </c>
      <c r="B456" s="117" t="s">
        <v>970</v>
      </c>
      <c r="C456" s="117" t="s">
        <v>706</v>
      </c>
      <c r="D456" s="117">
        <v>3.37</v>
      </c>
      <c r="E456" s="117" t="s">
        <v>1088</v>
      </c>
      <c r="F456" s="117" t="s">
        <v>1089</v>
      </c>
      <c r="G456" s="117" t="s">
        <v>1095</v>
      </c>
      <c r="H456" s="117" t="s">
        <v>399</v>
      </c>
      <c r="I456" s="117" t="s">
        <v>400</v>
      </c>
      <c r="J456" s="117">
        <v>7.5</v>
      </c>
    </row>
    <row r="457" spans="1:10" hidden="1" x14ac:dyDescent="0.25">
      <c r="A457" s="116" t="s">
        <v>933</v>
      </c>
      <c r="B457" s="117" t="s">
        <v>971</v>
      </c>
      <c r="C457" s="117" t="s">
        <v>972</v>
      </c>
      <c r="D457" s="117">
        <v>17.96</v>
      </c>
      <c r="E457" s="117" t="s">
        <v>1098</v>
      </c>
      <c r="F457" s="117" t="s">
        <v>11</v>
      </c>
      <c r="G457" s="117" t="s">
        <v>358</v>
      </c>
      <c r="H457" s="117" t="s">
        <v>551</v>
      </c>
      <c r="I457" s="117" t="s">
        <v>387</v>
      </c>
      <c r="J457" s="117">
        <v>20.05</v>
      </c>
    </row>
    <row r="458" spans="1:10" hidden="1" x14ac:dyDescent="0.25">
      <c r="A458" s="116" t="s">
        <v>933</v>
      </c>
      <c r="B458" s="117" t="s">
        <v>973</v>
      </c>
      <c r="C458" s="117" t="s">
        <v>706</v>
      </c>
      <c r="D458" s="117">
        <v>3.37</v>
      </c>
      <c r="E458" s="117" t="s">
        <v>1088</v>
      </c>
      <c r="F458" s="117" t="s">
        <v>1089</v>
      </c>
      <c r="G458" s="117" t="s">
        <v>1095</v>
      </c>
      <c r="H458" s="117" t="s">
        <v>399</v>
      </c>
      <c r="I458" s="117" t="s">
        <v>400</v>
      </c>
      <c r="J458" s="117">
        <v>7.5</v>
      </c>
    </row>
    <row r="459" spans="1:10" hidden="1" x14ac:dyDescent="0.25">
      <c r="A459" s="116" t="s">
        <v>933</v>
      </c>
      <c r="B459" s="117" t="s">
        <v>974</v>
      </c>
      <c r="C459" s="117" t="s">
        <v>975</v>
      </c>
      <c r="D459" s="117">
        <v>17.96</v>
      </c>
      <c r="E459" s="117" t="s">
        <v>1098</v>
      </c>
      <c r="F459" s="117" t="s">
        <v>11</v>
      </c>
      <c r="G459" s="117" t="s">
        <v>358</v>
      </c>
      <c r="H459" s="117" t="s">
        <v>551</v>
      </c>
      <c r="I459" s="117" t="s">
        <v>387</v>
      </c>
      <c r="J459" s="117">
        <v>20.05</v>
      </c>
    </row>
    <row r="460" spans="1:10" hidden="1" x14ac:dyDescent="0.25">
      <c r="A460" s="116" t="s">
        <v>933</v>
      </c>
      <c r="B460" s="117" t="s">
        <v>976</v>
      </c>
      <c r="C460" s="117" t="s">
        <v>706</v>
      </c>
      <c r="D460" s="117">
        <v>3.38</v>
      </c>
      <c r="E460" s="117" t="s">
        <v>1088</v>
      </c>
      <c r="F460" s="117" t="s">
        <v>1089</v>
      </c>
      <c r="G460" s="117" t="s">
        <v>1095</v>
      </c>
      <c r="H460" s="117" t="s">
        <v>399</v>
      </c>
      <c r="I460" s="117" t="s">
        <v>400</v>
      </c>
      <c r="J460" s="117">
        <v>7.5</v>
      </c>
    </row>
    <row r="461" spans="1:10" hidden="1" x14ac:dyDescent="0.25">
      <c r="A461" s="116" t="s">
        <v>933</v>
      </c>
      <c r="B461" s="117" t="s">
        <v>977</v>
      </c>
      <c r="C461" s="117" t="s">
        <v>975</v>
      </c>
      <c r="D461" s="117">
        <v>17.96</v>
      </c>
      <c r="E461" s="117" t="s">
        <v>1098</v>
      </c>
      <c r="F461" s="117" t="s">
        <v>11</v>
      </c>
      <c r="G461" s="117" t="s">
        <v>358</v>
      </c>
      <c r="H461" s="117" t="s">
        <v>551</v>
      </c>
      <c r="I461" s="117" t="s">
        <v>387</v>
      </c>
      <c r="J461" s="117">
        <v>20.05</v>
      </c>
    </row>
    <row r="462" spans="1:10" hidden="1" x14ac:dyDescent="0.25">
      <c r="A462" s="116" t="s">
        <v>933</v>
      </c>
      <c r="B462" s="117" t="s">
        <v>978</v>
      </c>
      <c r="C462" s="117" t="s">
        <v>706</v>
      </c>
      <c r="D462" s="117">
        <v>3.38</v>
      </c>
      <c r="E462" s="117" t="s">
        <v>1088</v>
      </c>
      <c r="F462" s="117" t="s">
        <v>1089</v>
      </c>
      <c r="G462" s="117" t="s">
        <v>1095</v>
      </c>
      <c r="H462" s="117" t="s">
        <v>399</v>
      </c>
      <c r="I462" s="117" t="s">
        <v>400</v>
      </c>
      <c r="J462" s="117">
        <v>7.5</v>
      </c>
    </row>
    <row r="463" spans="1:10" hidden="1" x14ac:dyDescent="0.25">
      <c r="A463" s="116" t="s">
        <v>933</v>
      </c>
      <c r="B463" s="117" t="s">
        <v>979</v>
      </c>
      <c r="C463" s="117" t="s">
        <v>975</v>
      </c>
      <c r="D463" s="117">
        <v>17.96</v>
      </c>
      <c r="E463" s="117" t="s">
        <v>1098</v>
      </c>
      <c r="F463" s="117" t="s">
        <v>11</v>
      </c>
      <c r="G463" s="117" t="s">
        <v>358</v>
      </c>
      <c r="H463" s="117" t="s">
        <v>551</v>
      </c>
      <c r="I463" s="117" t="s">
        <v>387</v>
      </c>
      <c r="J463" s="117">
        <v>20.05</v>
      </c>
    </row>
    <row r="464" spans="1:10" hidden="1" x14ac:dyDescent="0.25">
      <c r="A464" s="116" t="s">
        <v>933</v>
      </c>
      <c r="B464" s="117" t="s">
        <v>980</v>
      </c>
      <c r="C464" s="117" t="s">
        <v>706</v>
      </c>
      <c r="D464" s="117">
        <v>3.38</v>
      </c>
      <c r="E464" s="117" t="s">
        <v>1088</v>
      </c>
      <c r="F464" s="117" t="s">
        <v>1089</v>
      </c>
      <c r="G464" s="117" t="s">
        <v>1095</v>
      </c>
      <c r="H464" s="117" t="s">
        <v>399</v>
      </c>
      <c r="I464" s="117" t="s">
        <v>400</v>
      </c>
      <c r="J464" s="117">
        <v>7.5</v>
      </c>
    </row>
    <row r="465" spans="1:10" hidden="1" x14ac:dyDescent="0.25">
      <c r="A465" s="116" t="s">
        <v>933</v>
      </c>
      <c r="B465" s="117" t="s">
        <v>981</v>
      </c>
      <c r="C465" s="117" t="s">
        <v>975</v>
      </c>
      <c r="D465" s="117">
        <v>17.96</v>
      </c>
      <c r="E465" s="117" t="s">
        <v>1098</v>
      </c>
      <c r="F465" s="117" t="s">
        <v>11</v>
      </c>
      <c r="G465" s="117" t="s">
        <v>358</v>
      </c>
      <c r="H465" s="117" t="s">
        <v>551</v>
      </c>
      <c r="I465" s="117" t="s">
        <v>387</v>
      </c>
      <c r="J465" s="117">
        <v>20.05</v>
      </c>
    </row>
    <row r="466" spans="1:10" hidden="1" x14ac:dyDescent="0.25">
      <c r="A466" s="116" t="s">
        <v>933</v>
      </c>
      <c r="B466" s="117" t="s">
        <v>982</v>
      </c>
      <c r="C466" s="117" t="s">
        <v>706</v>
      </c>
      <c r="D466" s="117">
        <v>3.37</v>
      </c>
      <c r="E466" s="117" t="s">
        <v>1088</v>
      </c>
      <c r="F466" s="117" t="s">
        <v>1089</v>
      </c>
      <c r="G466" s="117" t="s">
        <v>1095</v>
      </c>
      <c r="H466" s="117" t="s">
        <v>399</v>
      </c>
      <c r="I466" s="117" t="s">
        <v>400</v>
      </c>
      <c r="J466" s="117">
        <v>7.5</v>
      </c>
    </row>
    <row r="467" spans="1:10" hidden="1" x14ac:dyDescent="0.25">
      <c r="A467" s="116" t="s">
        <v>933</v>
      </c>
      <c r="B467" s="117" t="s">
        <v>983</v>
      </c>
      <c r="C467" s="117" t="s">
        <v>975</v>
      </c>
      <c r="D467" s="117">
        <v>17.96</v>
      </c>
      <c r="E467" s="117" t="s">
        <v>1098</v>
      </c>
      <c r="F467" s="117" t="s">
        <v>11</v>
      </c>
      <c r="G467" s="117" t="s">
        <v>358</v>
      </c>
      <c r="H467" s="117" t="s">
        <v>551</v>
      </c>
      <c r="I467" s="117" t="s">
        <v>387</v>
      </c>
      <c r="J467" s="117">
        <v>20.05</v>
      </c>
    </row>
    <row r="468" spans="1:10" hidden="1" x14ac:dyDescent="0.25">
      <c r="A468" s="116" t="s">
        <v>933</v>
      </c>
      <c r="B468" s="117" t="s">
        <v>984</v>
      </c>
      <c r="C468" s="117" t="s">
        <v>706</v>
      </c>
      <c r="D468" s="117">
        <v>3.37</v>
      </c>
      <c r="E468" s="117" t="s">
        <v>1088</v>
      </c>
      <c r="F468" s="117" t="s">
        <v>1089</v>
      </c>
      <c r="G468" s="117" t="s">
        <v>1095</v>
      </c>
      <c r="H468" s="117" t="s">
        <v>399</v>
      </c>
      <c r="I468" s="117" t="s">
        <v>400</v>
      </c>
      <c r="J468" s="117">
        <v>7.5</v>
      </c>
    </row>
    <row r="469" spans="1:10" hidden="1" x14ac:dyDescent="0.25">
      <c r="A469" s="116" t="s">
        <v>933</v>
      </c>
      <c r="B469" s="117" t="s">
        <v>985</v>
      </c>
      <c r="C469" s="117" t="s">
        <v>986</v>
      </c>
      <c r="D469" s="117">
        <v>59.98</v>
      </c>
      <c r="E469" s="117" t="s">
        <v>23</v>
      </c>
      <c r="F469" s="117" t="s">
        <v>1</v>
      </c>
      <c r="G469" s="117" t="s">
        <v>1090</v>
      </c>
      <c r="H469" s="117" t="s">
        <v>987</v>
      </c>
      <c r="I469" s="117" t="s">
        <v>387</v>
      </c>
      <c r="J469" s="117">
        <v>35.799999999999997</v>
      </c>
    </row>
    <row r="470" spans="1:10" hidden="1" x14ac:dyDescent="0.25">
      <c r="A470" s="116" t="s">
        <v>933</v>
      </c>
      <c r="B470" s="117" t="s">
        <v>988</v>
      </c>
      <c r="C470" s="117" t="s">
        <v>989</v>
      </c>
      <c r="D470" s="117">
        <v>4.62</v>
      </c>
      <c r="E470" s="117" t="s">
        <v>1069</v>
      </c>
      <c r="F470" s="117" t="s">
        <v>1083</v>
      </c>
      <c r="G470" s="117" t="s">
        <v>1095</v>
      </c>
      <c r="H470" s="117" t="s">
        <v>445</v>
      </c>
      <c r="I470" s="117" t="s">
        <v>400</v>
      </c>
      <c r="J470" s="117">
        <v>8.8000000000000007</v>
      </c>
    </row>
    <row r="471" spans="1:10" hidden="1" x14ac:dyDescent="0.25">
      <c r="A471" s="116" t="s">
        <v>933</v>
      </c>
      <c r="B471" s="117" t="s">
        <v>990</v>
      </c>
      <c r="C471" s="117" t="s">
        <v>490</v>
      </c>
      <c r="D471" s="117">
        <v>1.21</v>
      </c>
      <c r="E471" s="117" t="s">
        <v>1069</v>
      </c>
      <c r="F471" s="117" t="s">
        <v>1083</v>
      </c>
      <c r="G471" s="117" t="s">
        <v>1095</v>
      </c>
      <c r="H471" s="117" t="s">
        <v>445</v>
      </c>
      <c r="I471" s="117" t="s">
        <v>400</v>
      </c>
      <c r="J471" s="117">
        <v>4.5</v>
      </c>
    </row>
    <row r="472" spans="1:10" hidden="1" x14ac:dyDescent="0.25">
      <c r="A472" s="116" t="s">
        <v>933</v>
      </c>
      <c r="B472" s="117" t="s">
        <v>991</v>
      </c>
      <c r="C472" s="117" t="s">
        <v>490</v>
      </c>
      <c r="D472" s="117">
        <v>1.21</v>
      </c>
      <c r="E472" s="117" t="s">
        <v>1069</v>
      </c>
      <c r="F472" s="117" t="s">
        <v>1083</v>
      </c>
      <c r="G472" s="117" t="s">
        <v>1095</v>
      </c>
      <c r="H472" s="117" t="s">
        <v>445</v>
      </c>
      <c r="I472" s="117" t="s">
        <v>400</v>
      </c>
      <c r="J472" s="117">
        <v>4.5</v>
      </c>
    </row>
    <row r="473" spans="1:10" hidden="1" x14ac:dyDescent="0.25">
      <c r="A473" s="116" t="s">
        <v>933</v>
      </c>
      <c r="B473" s="117" t="s">
        <v>992</v>
      </c>
      <c r="C473" s="117" t="s">
        <v>993</v>
      </c>
      <c r="D473" s="117">
        <v>21.7</v>
      </c>
      <c r="E473" s="117" t="s">
        <v>23</v>
      </c>
      <c r="F473" s="117" t="s">
        <v>1</v>
      </c>
      <c r="G473" s="117" t="s">
        <v>1090</v>
      </c>
      <c r="H473" s="117" t="s">
        <v>386</v>
      </c>
      <c r="I473" s="117" t="s">
        <v>387</v>
      </c>
      <c r="J473" s="117">
        <v>21.15</v>
      </c>
    </row>
    <row r="474" spans="1:10" hidden="1" x14ac:dyDescent="0.25">
      <c r="A474" s="116" t="s">
        <v>933</v>
      </c>
      <c r="B474" s="117" t="s">
        <v>994</v>
      </c>
      <c r="C474" s="117" t="s">
        <v>995</v>
      </c>
      <c r="D474" s="117">
        <v>18</v>
      </c>
      <c r="E474" s="117" t="s">
        <v>23</v>
      </c>
      <c r="F474" s="117" t="s">
        <v>1</v>
      </c>
      <c r="G474" s="117" t="s">
        <v>1090</v>
      </c>
      <c r="H474" s="117" t="s">
        <v>386</v>
      </c>
      <c r="I474" s="117" t="s">
        <v>387</v>
      </c>
      <c r="J474" s="117">
        <v>19.3</v>
      </c>
    </row>
    <row r="475" spans="1:10" hidden="1" x14ac:dyDescent="0.25">
      <c r="A475" s="116" t="s">
        <v>933</v>
      </c>
      <c r="B475" s="117" t="s">
        <v>996</v>
      </c>
      <c r="C475" s="117" t="s">
        <v>997</v>
      </c>
      <c r="D475" s="117">
        <v>7.43</v>
      </c>
      <c r="E475" s="117" t="s">
        <v>24</v>
      </c>
      <c r="F475" s="117" t="s">
        <v>2</v>
      </c>
      <c r="G475" s="117" t="s">
        <v>358</v>
      </c>
      <c r="H475" s="117" t="s">
        <v>445</v>
      </c>
      <c r="I475" s="117" t="s">
        <v>400</v>
      </c>
      <c r="J475" s="117">
        <v>11.6</v>
      </c>
    </row>
    <row r="476" spans="1:10" hidden="1" x14ac:dyDescent="0.25">
      <c r="A476" s="116" t="s">
        <v>933</v>
      </c>
      <c r="B476" s="117" t="s">
        <v>998</v>
      </c>
      <c r="C476" s="117" t="s">
        <v>999</v>
      </c>
      <c r="D476" s="117">
        <v>17.16</v>
      </c>
      <c r="E476" s="117" t="s">
        <v>24</v>
      </c>
      <c r="F476" s="117" t="s">
        <v>2</v>
      </c>
      <c r="G476" s="117" t="s">
        <v>1090</v>
      </c>
      <c r="H476" s="117" t="s">
        <v>386</v>
      </c>
      <c r="I476" s="117" t="s">
        <v>387</v>
      </c>
      <c r="J476" s="117">
        <v>18.350000000000001</v>
      </c>
    </row>
    <row r="477" spans="1:10" hidden="1" x14ac:dyDescent="0.25">
      <c r="A477" s="116" t="s">
        <v>933</v>
      </c>
      <c r="B477" s="117" t="s">
        <v>1000</v>
      </c>
      <c r="C477" s="117" t="s">
        <v>964</v>
      </c>
      <c r="D477" s="117">
        <v>101.21</v>
      </c>
      <c r="E477" s="117" t="s">
        <v>1099</v>
      </c>
      <c r="F477" s="117" t="s">
        <v>303</v>
      </c>
      <c r="G477" s="117" t="s">
        <v>358</v>
      </c>
      <c r="I477" s="117" t="s">
        <v>358</v>
      </c>
      <c r="J477" s="117">
        <v>128.69999999999999</v>
      </c>
    </row>
    <row r="478" spans="1:10" hidden="1" x14ac:dyDescent="0.25">
      <c r="A478" s="116" t="s">
        <v>933</v>
      </c>
      <c r="B478" s="117" t="s">
        <v>1001</v>
      </c>
      <c r="C478" s="117" t="s">
        <v>385</v>
      </c>
      <c r="D478" s="117">
        <v>133.66999999999999</v>
      </c>
      <c r="E478" s="117" t="s">
        <v>24</v>
      </c>
      <c r="F478" s="117" t="s">
        <v>2</v>
      </c>
      <c r="G478" s="117" t="s">
        <v>358</v>
      </c>
      <c r="H478" s="117" t="s">
        <v>386</v>
      </c>
      <c r="I478" s="117" t="s">
        <v>400</v>
      </c>
      <c r="J478" s="117">
        <v>127.43</v>
      </c>
    </row>
    <row r="479" spans="1:10" hidden="1" x14ac:dyDescent="0.25">
      <c r="A479" s="116" t="s">
        <v>933</v>
      </c>
      <c r="B479" s="117" t="s">
        <v>1002</v>
      </c>
      <c r="C479" s="117" t="s">
        <v>1003</v>
      </c>
      <c r="D479" s="117">
        <v>9.7799999999999994</v>
      </c>
      <c r="E479" s="117" t="s">
        <v>1091</v>
      </c>
      <c r="F479" s="117" t="s">
        <v>7</v>
      </c>
      <c r="G479" s="117" t="s">
        <v>358</v>
      </c>
      <c r="H479" s="117" t="s">
        <v>361</v>
      </c>
      <c r="I479" s="117" t="s">
        <v>358</v>
      </c>
      <c r="J479" s="117">
        <v>12.9</v>
      </c>
    </row>
    <row r="480" spans="1:10" hidden="1" x14ac:dyDescent="0.25">
      <c r="A480" s="116" t="s">
        <v>933</v>
      </c>
      <c r="B480" s="117" t="s">
        <v>1004</v>
      </c>
      <c r="C480" s="117" t="s">
        <v>1005</v>
      </c>
      <c r="D480" s="117">
        <v>166.26</v>
      </c>
      <c r="E480" s="117" t="s">
        <v>361</v>
      </c>
      <c r="F480" s="117" t="s">
        <v>16</v>
      </c>
      <c r="H480" s="117" t="s">
        <v>361</v>
      </c>
      <c r="I480" s="117" t="s">
        <v>358</v>
      </c>
      <c r="J480" s="117">
        <v>61.85</v>
      </c>
    </row>
    <row r="481" spans="1:10" hidden="1" x14ac:dyDescent="0.25">
      <c r="A481" s="116" t="s">
        <v>933</v>
      </c>
      <c r="B481" s="117" t="s">
        <v>1006</v>
      </c>
      <c r="C481" s="117" t="s">
        <v>453</v>
      </c>
      <c r="D481" s="117">
        <v>17.45</v>
      </c>
      <c r="E481" s="117" t="s">
        <v>24</v>
      </c>
      <c r="F481" s="117" t="s">
        <v>2</v>
      </c>
      <c r="G481" s="117" t="s">
        <v>358</v>
      </c>
      <c r="H481" s="117" t="s">
        <v>394</v>
      </c>
      <c r="I481" s="117" t="s">
        <v>400</v>
      </c>
      <c r="J481" s="117">
        <v>18.899999999999999</v>
      </c>
    </row>
    <row r="482" spans="1:10" hidden="1" x14ac:dyDescent="0.25">
      <c r="A482" s="116" t="s">
        <v>933</v>
      </c>
      <c r="B482" s="117" t="s">
        <v>1007</v>
      </c>
      <c r="C482" s="117" t="s">
        <v>425</v>
      </c>
      <c r="D482" s="117">
        <v>3.4</v>
      </c>
      <c r="E482" s="117" t="s">
        <v>1069</v>
      </c>
      <c r="F482" s="117" t="s">
        <v>1083</v>
      </c>
      <c r="G482" s="117" t="s">
        <v>1078</v>
      </c>
      <c r="H482" s="117" t="s">
        <v>445</v>
      </c>
      <c r="I482" s="117" t="s">
        <v>400</v>
      </c>
      <c r="J482" s="117">
        <v>7.55</v>
      </c>
    </row>
    <row r="483" spans="1:10" hidden="1" x14ac:dyDescent="0.25">
      <c r="A483" s="116" t="s">
        <v>933</v>
      </c>
      <c r="B483" s="117" t="s">
        <v>1008</v>
      </c>
      <c r="C483" s="117" t="s">
        <v>949</v>
      </c>
      <c r="D483" s="117">
        <v>17.96</v>
      </c>
      <c r="E483" s="117" t="s">
        <v>1098</v>
      </c>
      <c r="F483" s="117" t="s">
        <v>11</v>
      </c>
      <c r="G483" s="117" t="s">
        <v>358</v>
      </c>
      <c r="H483" s="117" t="s">
        <v>551</v>
      </c>
      <c r="I483" s="117" t="s">
        <v>387</v>
      </c>
      <c r="J483" s="117">
        <v>20.05</v>
      </c>
    </row>
    <row r="484" spans="1:10" hidden="1" x14ac:dyDescent="0.25">
      <c r="A484" s="116" t="s">
        <v>933</v>
      </c>
      <c r="B484" s="117" t="s">
        <v>1009</v>
      </c>
      <c r="C484" s="117" t="s">
        <v>706</v>
      </c>
      <c r="D484" s="117">
        <v>3.38</v>
      </c>
      <c r="E484" s="117" t="s">
        <v>1088</v>
      </c>
      <c r="F484" s="117" t="s">
        <v>1089</v>
      </c>
      <c r="G484" s="117" t="s">
        <v>1078</v>
      </c>
      <c r="H484" s="117" t="s">
        <v>399</v>
      </c>
      <c r="I484" s="117" t="s">
        <v>400</v>
      </c>
      <c r="J484" s="117">
        <v>7.5</v>
      </c>
    </row>
    <row r="485" spans="1:10" hidden="1" x14ac:dyDescent="0.25">
      <c r="A485" s="116" t="s">
        <v>933</v>
      </c>
      <c r="B485" s="117" t="s">
        <v>1010</v>
      </c>
      <c r="C485" s="117" t="s">
        <v>949</v>
      </c>
      <c r="D485" s="117">
        <v>17.96</v>
      </c>
      <c r="E485" s="117" t="s">
        <v>1098</v>
      </c>
      <c r="F485" s="117" t="s">
        <v>11</v>
      </c>
      <c r="G485" s="117" t="s">
        <v>358</v>
      </c>
      <c r="H485" s="117" t="s">
        <v>551</v>
      </c>
      <c r="I485" s="117" t="s">
        <v>387</v>
      </c>
      <c r="J485" s="117">
        <v>20.05</v>
      </c>
    </row>
    <row r="486" spans="1:10" hidden="1" x14ac:dyDescent="0.25">
      <c r="A486" s="116" t="s">
        <v>933</v>
      </c>
      <c r="B486" s="117" t="s">
        <v>1011</v>
      </c>
      <c r="C486" s="117" t="s">
        <v>706</v>
      </c>
      <c r="D486" s="117">
        <v>3.38</v>
      </c>
      <c r="E486" s="117" t="s">
        <v>1088</v>
      </c>
      <c r="F486" s="117" t="s">
        <v>1089</v>
      </c>
      <c r="G486" s="117" t="s">
        <v>1078</v>
      </c>
      <c r="H486" s="117" t="s">
        <v>399</v>
      </c>
      <c r="I486" s="117" t="s">
        <v>400</v>
      </c>
      <c r="J486" s="117">
        <v>7.5</v>
      </c>
    </row>
    <row r="487" spans="1:10" hidden="1" x14ac:dyDescent="0.25">
      <c r="A487" s="116" t="s">
        <v>933</v>
      </c>
      <c r="B487" s="117" t="s">
        <v>1012</v>
      </c>
      <c r="C487" s="117" t="s">
        <v>949</v>
      </c>
      <c r="D487" s="117">
        <v>17.96</v>
      </c>
      <c r="E487" s="117" t="s">
        <v>1098</v>
      </c>
      <c r="F487" s="117" t="s">
        <v>11</v>
      </c>
      <c r="G487" s="117" t="s">
        <v>358</v>
      </c>
      <c r="H487" s="117" t="s">
        <v>551</v>
      </c>
      <c r="I487" s="117" t="s">
        <v>387</v>
      </c>
      <c r="J487" s="117">
        <v>20.05</v>
      </c>
    </row>
    <row r="488" spans="1:10" hidden="1" x14ac:dyDescent="0.25">
      <c r="A488" s="116" t="s">
        <v>933</v>
      </c>
      <c r="B488" s="117" t="s">
        <v>1013</v>
      </c>
      <c r="C488" s="117" t="s">
        <v>706</v>
      </c>
      <c r="D488" s="117">
        <v>3.37</v>
      </c>
      <c r="E488" s="117" t="s">
        <v>1088</v>
      </c>
      <c r="F488" s="117" t="s">
        <v>1089</v>
      </c>
      <c r="G488" s="117" t="s">
        <v>1078</v>
      </c>
      <c r="H488" s="117" t="s">
        <v>399</v>
      </c>
      <c r="I488" s="117" t="s">
        <v>400</v>
      </c>
      <c r="J488" s="117">
        <v>7.5</v>
      </c>
    </row>
    <row r="489" spans="1:10" hidden="1" x14ac:dyDescent="0.25">
      <c r="A489" s="116" t="s">
        <v>933</v>
      </c>
      <c r="B489" s="117" t="s">
        <v>1014</v>
      </c>
      <c r="C489" s="117" t="s">
        <v>949</v>
      </c>
      <c r="D489" s="117">
        <v>17.96</v>
      </c>
      <c r="E489" s="117" t="s">
        <v>1098</v>
      </c>
      <c r="F489" s="117" t="s">
        <v>11</v>
      </c>
      <c r="G489" s="117" t="s">
        <v>358</v>
      </c>
      <c r="H489" s="117" t="s">
        <v>551</v>
      </c>
      <c r="I489" s="117" t="s">
        <v>387</v>
      </c>
      <c r="J489" s="117">
        <v>20.05</v>
      </c>
    </row>
    <row r="490" spans="1:10" hidden="1" x14ac:dyDescent="0.25">
      <c r="A490" s="116" t="s">
        <v>933</v>
      </c>
      <c r="B490" s="117" t="s">
        <v>1015</v>
      </c>
      <c r="C490" s="117" t="s">
        <v>706</v>
      </c>
      <c r="D490" s="117">
        <v>3.38</v>
      </c>
      <c r="E490" s="117" t="s">
        <v>1088</v>
      </c>
      <c r="F490" s="117" t="s">
        <v>1089</v>
      </c>
      <c r="G490" s="117" t="s">
        <v>1078</v>
      </c>
      <c r="H490" s="117" t="s">
        <v>399</v>
      </c>
      <c r="I490" s="117" t="s">
        <v>400</v>
      </c>
      <c r="J490" s="117">
        <v>7.5</v>
      </c>
    </row>
    <row r="491" spans="1:10" hidden="1" x14ac:dyDescent="0.25">
      <c r="A491" s="116" t="s">
        <v>933</v>
      </c>
      <c r="B491" s="117" t="s">
        <v>1016</v>
      </c>
      <c r="C491" s="117" t="s">
        <v>949</v>
      </c>
      <c r="D491" s="117">
        <v>17.989999999999998</v>
      </c>
      <c r="E491" s="117" t="s">
        <v>1098</v>
      </c>
      <c r="F491" s="117" t="s">
        <v>11</v>
      </c>
      <c r="G491" s="117" t="s">
        <v>358</v>
      </c>
      <c r="H491" s="117" t="s">
        <v>551</v>
      </c>
      <c r="I491" s="117" t="s">
        <v>387</v>
      </c>
      <c r="J491" s="117">
        <v>20.05</v>
      </c>
    </row>
    <row r="492" spans="1:10" hidden="1" x14ac:dyDescent="0.25">
      <c r="A492" s="116" t="s">
        <v>933</v>
      </c>
      <c r="B492" s="117" t="s">
        <v>1017</v>
      </c>
      <c r="C492" s="117" t="s">
        <v>706</v>
      </c>
      <c r="D492" s="117">
        <v>3.38</v>
      </c>
      <c r="E492" s="117" t="s">
        <v>1088</v>
      </c>
      <c r="F492" s="117" t="s">
        <v>1089</v>
      </c>
      <c r="G492" s="117" t="s">
        <v>1078</v>
      </c>
      <c r="H492" s="117" t="s">
        <v>399</v>
      </c>
      <c r="I492" s="117" t="s">
        <v>400</v>
      </c>
      <c r="J492" s="117">
        <v>7.5</v>
      </c>
    </row>
    <row r="493" spans="1:10" hidden="1" x14ac:dyDescent="0.25">
      <c r="A493" s="116" t="s">
        <v>933</v>
      </c>
      <c r="B493" s="117" t="s">
        <v>1018</v>
      </c>
      <c r="C493" s="117" t="s">
        <v>949</v>
      </c>
      <c r="D493" s="117">
        <v>17.96</v>
      </c>
      <c r="E493" s="117" t="s">
        <v>1098</v>
      </c>
      <c r="F493" s="117" t="s">
        <v>11</v>
      </c>
      <c r="G493" s="117" t="s">
        <v>358</v>
      </c>
      <c r="H493" s="117" t="s">
        <v>551</v>
      </c>
      <c r="I493" s="117" t="s">
        <v>387</v>
      </c>
      <c r="J493" s="117">
        <v>20.05</v>
      </c>
    </row>
    <row r="494" spans="1:10" hidden="1" x14ac:dyDescent="0.25">
      <c r="A494" s="116" t="s">
        <v>933</v>
      </c>
      <c r="B494" s="117" t="s">
        <v>1019</v>
      </c>
      <c r="C494" s="117" t="s">
        <v>706</v>
      </c>
      <c r="D494" s="117">
        <v>3.38</v>
      </c>
      <c r="E494" s="117" t="s">
        <v>1088</v>
      </c>
      <c r="F494" s="117" t="s">
        <v>1089</v>
      </c>
      <c r="G494" s="117" t="s">
        <v>1078</v>
      </c>
      <c r="H494" s="117" t="s">
        <v>399</v>
      </c>
      <c r="I494" s="117" t="s">
        <v>400</v>
      </c>
      <c r="J494" s="117">
        <v>7.5</v>
      </c>
    </row>
    <row r="495" spans="1:10" hidden="1" x14ac:dyDescent="0.25">
      <c r="A495" s="116" t="s">
        <v>933</v>
      </c>
      <c r="B495" s="117" t="s">
        <v>1020</v>
      </c>
      <c r="C495" s="117" t="s">
        <v>949</v>
      </c>
      <c r="D495" s="117">
        <v>17.8</v>
      </c>
      <c r="E495" s="117" t="s">
        <v>1098</v>
      </c>
      <c r="F495" s="117" t="s">
        <v>11</v>
      </c>
      <c r="G495" s="117" t="s">
        <v>358</v>
      </c>
      <c r="H495" s="117" t="s">
        <v>551</v>
      </c>
      <c r="I495" s="117" t="s">
        <v>387</v>
      </c>
      <c r="J495" s="117">
        <v>19.95</v>
      </c>
    </row>
    <row r="496" spans="1:10" hidden="1" x14ac:dyDescent="0.25">
      <c r="A496" s="116" t="s">
        <v>933</v>
      </c>
      <c r="B496" s="117" t="s">
        <v>1021</v>
      </c>
      <c r="C496" s="117" t="s">
        <v>706</v>
      </c>
      <c r="D496" s="117">
        <v>3.38</v>
      </c>
      <c r="E496" s="117" t="s">
        <v>1088</v>
      </c>
      <c r="F496" s="117" t="s">
        <v>1089</v>
      </c>
      <c r="G496" s="117" t="s">
        <v>1078</v>
      </c>
      <c r="H496" s="117" t="s">
        <v>399</v>
      </c>
      <c r="I496" s="117" t="s">
        <v>400</v>
      </c>
      <c r="J496" s="117">
        <v>7.5</v>
      </c>
    </row>
    <row r="497" spans="1:10" hidden="1" x14ac:dyDescent="0.25">
      <c r="A497" s="116" t="s">
        <v>933</v>
      </c>
      <c r="B497" s="117" t="s">
        <v>1022</v>
      </c>
      <c r="C497" s="117" t="s">
        <v>964</v>
      </c>
      <c r="D497" s="117">
        <v>45.6</v>
      </c>
      <c r="E497" s="117" t="s">
        <v>1099</v>
      </c>
      <c r="F497" s="117" t="s">
        <v>302</v>
      </c>
      <c r="G497" s="117" t="s">
        <v>358</v>
      </c>
      <c r="I497" s="117" t="s">
        <v>358</v>
      </c>
      <c r="J497" s="117">
        <v>63.8</v>
      </c>
    </row>
    <row r="498" spans="1:10" hidden="1" x14ac:dyDescent="0.25">
      <c r="A498" s="116" t="s">
        <v>933</v>
      </c>
      <c r="B498" s="117" t="s">
        <v>1023</v>
      </c>
      <c r="C498" s="117" t="s">
        <v>966</v>
      </c>
      <c r="D498" s="117">
        <v>15.51</v>
      </c>
      <c r="E498" s="117" t="s">
        <v>1098</v>
      </c>
      <c r="F498" s="117" t="s">
        <v>11</v>
      </c>
      <c r="G498" s="117" t="s">
        <v>358</v>
      </c>
      <c r="H498" s="117" t="s">
        <v>551</v>
      </c>
      <c r="I498" s="117" t="s">
        <v>387</v>
      </c>
      <c r="J498" s="117">
        <v>19.3</v>
      </c>
    </row>
    <row r="499" spans="1:10" hidden="1" x14ac:dyDescent="0.25">
      <c r="A499" s="116" t="s">
        <v>933</v>
      </c>
      <c r="B499" s="117" t="s">
        <v>1024</v>
      </c>
      <c r="C499" s="117" t="s">
        <v>706</v>
      </c>
      <c r="D499" s="117">
        <v>5.27</v>
      </c>
      <c r="E499" s="117" t="s">
        <v>1088</v>
      </c>
      <c r="F499" s="117" t="s">
        <v>1089</v>
      </c>
      <c r="G499" s="117" t="s">
        <v>1078</v>
      </c>
      <c r="H499" s="117" t="s">
        <v>399</v>
      </c>
      <c r="I499" s="117" t="s">
        <v>400</v>
      </c>
      <c r="J499" s="117">
        <v>9.5</v>
      </c>
    </row>
    <row r="500" spans="1:10" hidden="1" x14ac:dyDescent="0.25">
      <c r="A500" s="116" t="s">
        <v>933</v>
      </c>
      <c r="B500" s="117" t="s">
        <v>1025</v>
      </c>
      <c r="C500" s="117" t="s">
        <v>969</v>
      </c>
      <c r="D500" s="117">
        <v>17.940000000000001</v>
      </c>
      <c r="E500" s="117" t="s">
        <v>1098</v>
      </c>
      <c r="F500" s="117" t="s">
        <v>11</v>
      </c>
      <c r="G500" s="117" t="s">
        <v>358</v>
      </c>
      <c r="H500" s="117" t="s">
        <v>551</v>
      </c>
      <c r="I500" s="117" t="s">
        <v>387</v>
      </c>
      <c r="J500" s="117">
        <v>20.350000000000001</v>
      </c>
    </row>
    <row r="501" spans="1:10" hidden="1" x14ac:dyDescent="0.25">
      <c r="A501" s="116" t="s">
        <v>933</v>
      </c>
      <c r="B501" s="117" t="s">
        <v>1026</v>
      </c>
      <c r="C501" s="117" t="s">
        <v>706</v>
      </c>
      <c r="D501" s="117">
        <v>3.38</v>
      </c>
      <c r="E501" s="117" t="s">
        <v>1088</v>
      </c>
      <c r="F501" s="117" t="s">
        <v>1089</v>
      </c>
      <c r="G501" s="117" t="s">
        <v>1078</v>
      </c>
      <c r="H501" s="117" t="s">
        <v>399</v>
      </c>
      <c r="I501" s="117" t="s">
        <v>400</v>
      </c>
      <c r="J501" s="117">
        <v>7.5</v>
      </c>
    </row>
    <row r="502" spans="1:10" hidden="1" x14ac:dyDescent="0.25">
      <c r="A502" s="116" t="s">
        <v>933</v>
      </c>
      <c r="B502" s="117" t="s">
        <v>1027</v>
      </c>
      <c r="C502" s="117" t="s">
        <v>972</v>
      </c>
      <c r="D502" s="117">
        <v>17.96</v>
      </c>
      <c r="E502" s="117" t="s">
        <v>1098</v>
      </c>
      <c r="F502" s="117" t="s">
        <v>11</v>
      </c>
      <c r="G502" s="117" t="s">
        <v>358</v>
      </c>
      <c r="H502" s="117" t="s">
        <v>551</v>
      </c>
      <c r="I502" s="117" t="s">
        <v>387</v>
      </c>
      <c r="J502" s="117">
        <v>20.05</v>
      </c>
    </row>
    <row r="503" spans="1:10" hidden="1" x14ac:dyDescent="0.25">
      <c r="A503" s="116" t="s">
        <v>933</v>
      </c>
      <c r="B503" s="117" t="s">
        <v>1028</v>
      </c>
      <c r="C503" s="117" t="s">
        <v>706</v>
      </c>
      <c r="D503" s="117">
        <v>3.37</v>
      </c>
      <c r="E503" s="117" t="s">
        <v>1088</v>
      </c>
      <c r="F503" s="117" t="s">
        <v>1089</v>
      </c>
      <c r="G503" s="117" t="s">
        <v>1078</v>
      </c>
      <c r="H503" s="117" t="s">
        <v>399</v>
      </c>
      <c r="I503" s="117" t="s">
        <v>400</v>
      </c>
      <c r="J503" s="117">
        <v>7.5</v>
      </c>
    </row>
    <row r="504" spans="1:10" hidden="1" x14ac:dyDescent="0.25">
      <c r="A504" s="116" t="s">
        <v>933</v>
      </c>
      <c r="B504" s="117" t="s">
        <v>1029</v>
      </c>
      <c r="C504" s="117" t="s">
        <v>975</v>
      </c>
      <c r="D504" s="117">
        <v>17.96</v>
      </c>
      <c r="E504" s="117" t="s">
        <v>1098</v>
      </c>
      <c r="F504" s="117" t="s">
        <v>11</v>
      </c>
      <c r="G504" s="117" t="s">
        <v>358</v>
      </c>
      <c r="H504" s="117" t="s">
        <v>551</v>
      </c>
      <c r="I504" s="117" t="s">
        <v>387</v>
      </c>
      <c r="J504" s="117">
        <v>20.05</v>
      </c>
    </row>
    <row r="505" spans="1:10" hidden="1" x14ac:dyDescent="0.25">
      <c r="A505" s="116" t="s">
        <v>933</v>
      </c>
      <c r="B505" s="117" t="s">
        <v>1030</v>
      </c>
      <c r="C505" s="117" t="s">
        <v>706</v>
      </c>
      <c r="D505" s="117">
        <v>3.37</v>
      </c>
      <c r="E505" s="117" t="s">
        <v>1088</v>
      </c>
      <c r="F505" s="117" t="s">
        <v>1089</v>
      </c>
      <c r="G505" s="117" t="s">
        <v>1078</v>
      </c>
      <c r="H505" s="117" t="s">
        <v>399</v>
      </c>
      <c r="I505" s="117" t="s">
        <v>400</v>
      </c>
      <c r="J505" s="117">
        <v>7.5</v>
      </c>
    </row>
    <row r="506" spans="1:10" hidden="1" x14ac:dyDescent="0.25">
      <c r="A506" s="116" t="s">
        <v>933</v>
      </c>
      <c r="B506" s="117" t="s">
        <v>1031</v>
      </c>
      <c r="C506" s="117" t="s">
        <v>975</v>
      </c>
      <c r="D506" s="117">
        <v>17.96</v>
      </c>
      <c r="E506" s="117" t="s">
        <v>1098</v>
      </c>
      <c r="F506" s="117" t="s">
        <v>11</v>
      </c>
      <c r="G506" s="117" t="s">
        <v>358</v>
      </c>
      <c r="H506" s="117" t="s">
        <v>551</v>
      </c>
      <c r="I506" s="117" t="s">
        <v>387</v>
      </c>
      <c r="J506" s="117">
        <v>20.05</v>
      </c>
    </row>
    <row r="507" spans="1:10" hidden="1" x14ac:dyDescent="0.25">
      <c r="A507" s="116" t="s">
        <v>933</v>
      </c>
      <c r="B507" s="117" t="s">
        <v>1032</v>
      </c>
      <c r="C507" s="117" t="s">
        <v>706</v>
      </c>
      <c r="D507" s="117">
        <v>3.37</v>
      </c>
      <c r="E507" s="117" t="s">
        <v>1088</v>
      </c>
      <c r="F507" s="117" t="s">
        <v>1089</v>
      </c>
      <c r="G507" s="117" t="s">
        <v>1078</v>
      </c>
      <c r="H507" s="117" t="s">
        <v>399</v>
      </c>
      <c r="I507" s="117" t="s">
        <v>400</v>
      </c>
      <c r="J507" s="117">
        <v>7.5</v>
      </c>
    </row>
    <row r="508" spans="1:10" hidden="1" x14ac:dyDescent="0.25">
      <c r="A508" s="116" t="s">
        <v>933</v>
      </c>
      <c r="B508" s="117" t="s">
        <v>1033</v>
      </c>
      <c r="C508" s="117" t="s">
        <v>975</v>
      </c>
      <c r="D508" s="117">
        <v>17.96</v>
      </c>
      <c r="E508" s="117" t="s">
        <v>1098</v>
      </c>
      <c r="F508" s="117" t="s">
        <v>11</v>
      </c>
      <c r="G508" s="117" t="s">
        <v>358</v>
      </c>
      <c r="H508" s="117" t="s">
        <v>551</v>
      </c>
      <c r="I508" s="117" t="s">
        <v>387</v>
      </c>
      <c r="J508" s="117">
        <v>20.05</v>
      </c>
    </row>
    <row r="509" spans="1:10" hidden="1" x14ac:dyDescent="0.25">
      <c r="A509" s="116" t="s">
        <v>933</v>
      </c>
      <c r="B509" s="117" t="s">
        <v>1034</v>
      </c>
      <c r="C509" s="117" t="s">
        <v>706</v>
      </c>
      <c r="D509" s="117">
        <v>3.37</v>
      </c>
      <c r="E509" s="117" t="s">
        <v>1088</v>
      </c>
      <c r="F509" s="117" t="s">
        <v>1089</v>
      </c>
      <c r="G509" s="117" t="s">
        <v>1078</v>
      </c>
      <c r="H509" s="117" t="s">
        <v>399</v>
      </c>
      <c r="I509" s="117" t="s">
        <v>400</v>
      </c>
      <c r="J509" s="117">
        <v>7.5</v>
      </c>
    </row>
    <row r="510" spans="1:10" hidden="1" x14ac:dyDescent="0.25">
      <c r="A510" s="116" t="s">
        <v>933</v>
      </c>
      <c r="B510" s="117" t="s">
        <v>1035</v>
      </c>
      <c r="C510" s="117" t="s">
        <v>975</v>
      </c>
      <c r="D510" s="117">
        <v>17.96</v>
      </c>
      <c r="E510" s="117" t="s">
        <v>1098</v>
      </c>
      <c r="F510" s="117" t="s">
        <v>11</v>
      </c>
      <c r="G510" s="117" t="s">
        <v>358</v>
      </c>
      <c r="H510" s="117" t="s">
        <v>551</v>
      </c>
      <c r="I510" s="117" t="s">
        <v>387</v>
      </c>
      <c r="J510" s="117">
        <v>20.05</v>
      </c>
    </row>
    <row r="511" spans="1:10" hidden="1" x14ac:dyDescent="0.25">
      <c r="A511" s="116" t="s">
        <v>933</v>
      </c>
      <c r="B511" s="117" t="s">
        <v>1036</v>
      </c>
      <c r="C511" s="117" t="s">
        <v>706</v>
      </c>
      <c r="D511" s="117">
        <v>3.37</v>
      </c>
      <c r="E511" s="117" t="s">
        <v>1088</v>
      </c>
      <c r="F511" s="117" t="s">
        <v>1089</v>
      </c>
      <c r="G511" s="117" t="s">
        <v>1078</v>
      </c>
      <c r="H511" s="117" t="s">
        <v>399</v>
      </c>
      <c r="I511" s="117" t="s">
        <v>400</v>
      </c>
      <c r="J511" s="117">
        <v>7.5</v>
      </c>
    </row>
    <row r="512" spans="1:10" hidden="1" x14ac:dyDescent="0.25">
      <c r="A512" s="116" t="s">
        <v>933</v>
      </c>
      <c r="B512" s="117" t="s">
        <v>1037</v>
      </c>
      <c r="C512" s="117" t="s">
        <v>975</v>
      </c>
      <c r="D512" s="117">
        <v>17.96</v>
      </c>
      <c r="E512" s="117" t="s">
        <v>1098</v>
      </c>
      <c r="F512" s="117" t="s">
        <v>11</v>
      </c>
      <c r="G512" s="117" t="s">
        <v>358</v>
      </c>
      <c r="H512" s="117" t="s">
        <v>551</v>
      </c>
      <c r="I512" s="117" t="s">
        <v>387</v>
      </c>
      <c r="J512" s="117">
        <v>20.05</v>
      </c>
    </row>
    <row r="513" spans="1:10" hidden="1" x14ac:dyDescent="0.25">
      <c r="A513" s="116" t="s">
        <v>933</v>
      </c>
      <c r="B513" s="117" t="s">
        <v>1038</v>
      </c>
      <c r="C513" s="117" t="s">
        <v>706</v>
      </c>
      <c r="D513" s="117">
        <v>3.37</v>
      </c>
      <c r="E513" s="117" t="s">
        <v>1088</v>
      </c>
      <c r="F513" s="117" t="s">
        <v>1089</v>
      </c>
      <c r="G513" s="117" t="s">
        <v>1078</v>
      </c>
      <c r="H513" s="117" t="s">
        <v>399</v>
      </c>
      <c r="I513" s="117" t="s">
        <v>400</v>
      </c>
      <c r="J513" s="117">
        <v>7.5</v>
      </c>
    </row>
    <row r="514" spans="1:10" hidden="1" x14ac:dyDescent="0.25">
      <c r="A514" s="116" t="s">
        <v>933</v>
      </c>
      <c r="B514" s="117" t="s">
        <v>1039</v>
      </c>
      <c r="C514" s="117" t="s">
        <v>1040</v>
      </c>
      <c r="D514" s="117">
        <v>23.03</v>
      </c>
      <c r="E514" s="117" t="s">
        <v>23</v>
      </c>
      <c r="F514" s="117" t="s">
        <v>1</v>
      </c>
      <c r="G514" s="117" t="s">
        <v>1090</v>
      </c>
      <c r="H514" s="117" t="s">
        <v>386</v>
      </c>
      <c r="I514" s="117" t="s">
        <v>387</v>
      </c>
      <c r="J514" s="117">
        <v>20.350000000000001</v>
      </c>
    </row>
    <row r="515" spans="1:10" hidden="1" x14ac:dyDescent="0.25">
      <c r="A515" s="116" t="s">
        <v>933</v>
      </c>
      <c r="B515" s="117" t="s">
        <v>1041</v>
      </c>
      <c r="C515" s="117" t="s">
        <v>453</v>
      </c>
      <c r="D515" s="117">
        <v>3.5</v>
      </c>
      <c r="E515" s="117" t="s">
        <v>24</v>
      </c>
      <c r="F515" s="117" t="s">
        <v>2</v>
      </c>
      <c r="G515" s="117" t="s">
        <v>358</v>
      </c>
      <c r="H515" s="117" t="s">
        <v>445</v>
      </c>
      <c r="I515" s="117" t="s">
        <v>400</v>
      </c>
      <c r="J515" s="117">
        <v>7.5</v>
      </c>
    </row>
    <row r="516" spans="1:10" hidden="1" x14ac:dyDescent="0.25">
      <c r="A516" s="116" t="s">
        <v>933</v>
      </c>
      <c r="B516" s="117" t="s">
        <v>1042</v>
      </c>
      <c r="C516" s="117" t="s">
        <v>1043</v>
      </c>
      <c r="D516" s="117">
        <v>17.940000000000001</v>
      </c>
      <c r="E516" s="117" t="s">
        <v>23</v>
      </c>
      <c r="F516" s="117" t="s">
        <v>1</v>
      </c>
      <c r="G516" s="117" t="s">
        <v>1084</v>
      </c>
      <c r="H516" s="117" t="s">
        <v>386</v>
      </c>
      <c r="I516" s="117" t="s">
        <v>387</v>
      </c>
      <c r="J516" s="117">
        <v>19.149999999999999</v>
      </c>
    </row>
    <row r="517" spans="1:10" hidden="1" x14ac:dyDescent="0.25">
      <c r="A517" s="116" t="s">
        <v>933</v>
      </c>
      <c r="B517" s="117" t="s">
        <v>1044</v>
      </c>
      <c r="C517" s="117" t="s">
        <v>1045</v>
      </c>
      <c r="D517" s="117">
        <v>17.940000000000001</v>
      </c>
      <c r="E517" s="117" t="s">
        <v>23</v>
      </c>
      <c r="F517" s="117" t="s">
        <v>1</v>
      </c>
      <c r="G517" s="117" t="s">
        <v>1084</v>
      </c>
      <c r="H517" s="117" t="s">
        <v>386</v>
      </c>
      <c r="I517" s="117" t="s">
        <v>387</v>
      </c>
      <c r="J517" s="117">
        <v>19.149999999999999</v>
      </c>
    </row>
    <row r="518" spans="1:10" hidden="1" x14ac:dyDescent="0.25">
      <c r="A518" s="116" t="s">
        <v>933</v>
      </c>
      <c r="B518" s="117" t="s">
        <v>1046</v>
      </c>
      <c r="C518" s="117" t="s">
        <v>989</v>
      </c>
      <c r="D518" s="117">
        <v>4.62</v>
      </c>
      <c r="E518" s="117" t="s">
        <v>1069</v>
      </c>
      <c r="F518" s="117" t="s">
        <v>1083</v>
      </c>
      <c r="G518" s="117" t="s">
        <v>1095</v>
      </c>
      <c r="H518" s="117" t="s">
        <v>445</v>
      </c>
      <c r="I518" s="117" t="s">
        <v>400</v>
      </c>
      <c r="J518" s="117">
        <v>8.8000000000000007</v>
      </c>
    </row>
    <row r="519" spans="1:10" hidden="1" x14ac:dyDescent="0.25">
      <c r="A519" s="116" t="s">
        <v>933</v>
      </c>
      <c r="B519" s="117" t="s">
        <v>1047</v>
      </c>
      <c r="C519" s="117" t="s">
        <v>490</v>
      </c>
      <c r="D519" s="117">
        <v>1.21</v>
      </c>
      <c r="E519" s="117" t="s">
        <v>1069</v>
      </c>
      <c r="F519" s="117" t="s">
        <v>1083</v>
      </c>
      <c r="G519" s="117" t="s">
        <v>1095</v>
      </c>
      <c r="H519" s="117" t="s">
        <v>445</v>
      </c>
      <c r="I519" s="117" t="s">
        <v>400</v>
      </c>
      <c r="J519" s="117">
        <v>4.5</v>
      </c>
    </row>
    <row r="520" spans="1:10" hidden="1" x14ac:dyDescent="0.25">
      <c r="A520" s="116" t="s">
        <v>933</v>
      </c>
      <c r="B520" s="117" t="s">
        <v>1048</v>
      </c>
      <c r="C520" s="117" t="s">
        <v>490</v>
      </c>
      <c r="D520" s="117">
        <v>1.21</v>
      </c>
      <c r="E520" s="117" t="s">
        <v>1069</v>
      </c>
      <c r="F520" s="117" t="s">
        <v>1083</v>
      </c>
      <c r="G520" s="117" t="s">
        <v>1095</v>
      </c>
      <c r="H520" s="117" t="s">
        <v>445</v>
      </c>
      <c r="I520" s="117" t="s">
        <v>400</v>
      </c>
      <c r="J520" s="117">
        <v>4.5</v>
      </c>
    </row>
    <row r="521" spans="1:10" hidden="1" x14ac:dyDescent="0.25">
      <c r="A521" s="116" t="s">
        <v>933</v>
      </c>
      <c r="B521" s="117" t="s">
        <v>1049</v>
      </c>
      <c r="C521" s="117" t="s">
        <v>1050</v>
      </c>
      <c r="D521" s="117">
        <v>17.940000000000001</v>
      </c>
      <c r="E521" s="117" t="s">
        <v>23</v>
      </c>
      <c r="F521" s="117" t="s">
        <v>1</v>
      </c>
      <c r="G521" s="117" t="s">
        <v>1084</v>
      </c>
      <c r="H521" s="117" t="s">
        <v>386</v>
      </c>
      <c r="I521" s="117" t="s">
        <v>387</v>
      </c>
      <c r="J521" s="117">
        <v>19.149999999999999</v>
      </c>
    </row>
    <row r="522" spans="1:10" hidden="1" x14ac:dyDescent="0.25">
      <c r="A522" s="116" t="s">
        <v>933</v>
      </c>
      <c r="B522" s="117" t="s">
        <v>1051</v>
      </c>
      <c r="C522" s="117" t="s">
        <v>1052</v>
      </c>
      <c r="D522" s="117">
        <v>20.88</v>
      </c>
      <c r="E522" s="117" t="s">
        <v>23</v>
      </c>
      <c r="F522" s="117" t="s">
        <v>1</v>
      </c>
      <c r="G522" s="117" t="s">
        <v>1084</v>
      </c>
      <c r="H522" s="117" t="s">
        <v>386</v>
      </c>
      <c r="I522" s="117" t="s">
        <v>387</v>
      </c>
      <c r="J522" s="117">
        <v>19.2</v>
      </c>
    </row>
    <row r="523" spans="1:10" hidden="1" x14ac:dyDescent="0.25">
      <c r="A523" s="116" t="s">
        <v>933</v>
      </c>
      <c r="B523" s="117" t="s">
        <v>1053</v>
      </c>
      <c r="C523" s="117" t="s">
        <v>1054</v>
      </c>
      <c r="D523" s="117">
        <v>14.74</v>
      </c>
      <c r="E523" s="117" t="s">
        <v>23</v>
      </c>
      <c r="F523" s="117" t="s">
        <v>1</v>
      </c>
      <c r="G523" s="117" t="s">
        <v>1084</v>
      </c>
      <c r="H523" s="117" t="s">
        <v>386</v>
      </c>
      <c r="I523" s="117" t="s">
        <v>387</v>
      </c>
      <c r="J523" s="117">
        <v>18.899999999999999</v>
      </c>
    </row>
    <row r="524" spans="1:10" hidden="1" x14ac:dyDescent="0.25">
      <c r="A524" s="116" t="s">
        <v>933</v>
      </c>
      <c r="B524" s="117" t="s">
        <v>1055</v>
      </c>
      <c r="C524" s="117" t="s">
        <v>1056</v>
      </c>
      <c r="D524" s="117">
        <v>3.55</v>
      </c>
      <c r="E524" s="117" t="s">
        <v>1069</v>
      </c>
      <c r="F524" s="117" t="s">
        <v>1083</v>
      </c>
      <c r="G524" s="117" t="s">
        <v>1095</v>
      </c>
      <c r="H524" s="117" t="s">
        <v>445</v>
      </c>
      <c r="I524" s="117" t="s">
        <v>387</v>
      </c>
      <c r="J524" s="117">
        <v>7.7</v>
      </c>
    </row>
    <row r="525" spans="1:10" hidden="1" x14ac:dyDescent="0.25">
      <c r="A525" s="116" t="s">
        <v>933</v>
      </c>
      <c r="B525" s="117" t="s">
        <v>1057</v>
      </c>
      <c r="C525" s="117" t="s">
        <v>964</v>
      </c>
      <c r="D525" s="117">
        <v>100.71</v>
      </c>
      <c r="E525" s="117" t="s">
        <v>1099</v>
      </c>
      <c r="F525" s="117" t="s">
        <v>303</v>
      </c>
      <c r="G525" s="117" t="s">
        <v>358</v>
      </c>
      <c r="I525" s="117" t="s">
        <v>358</v>
      </c>
      <c r="J525" s="117">
        <v>127.9</v>
      </c>
    </row>
  </sheetData>
  <autoFilter ref="A1:J525" xr:uid="{00000000-0009-0000-0000-000005000000}">
    <filterColumn colId="5">
      <filters>
        <filter val="L3"/>
      </filters>
    </filterColumn>
  </autoFilter>
  <pageMargins left="0.78740157499999996" right="0.78740157499999996" top="0.984251969" bottom="0.984251969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4:AG43"/>
  <sheetViews>
    <sheetView topLeftCell="P19" workbookViewId="0">
      <selection activeCell="Y37" sqref="C37:Y38"/>
    </sheetView>
  </sheetViews>
  <sheetFormatPr defaultRowHeight="14.4" x14ac:dyDescent="0.3"/>
  <cols>
    <col min="1" max="1" width="41.44140625" bestFit="1" customWidth="1"/>
    <col min="2" max="2" width="4" bestFit="1" customWidth="1"/>
    <col min="3" max="3" width="16.109375" bestFit="1" customWidth="1"/>
    <col min="4" max="5" width="15.109375" bestFit="1" customWidth="1"/>
    <col min="6" max="6" width="7.33203125" bestFit="1" customWidth="1"/>
    <col min="7" max="8" width="13.6640625" bestFit="1" customWidth="1"/>
    <col min="9" max="9" width="12.5546875" bestFit="1" customWidth="1"/>
    <col min="10" max="11" width="13.6640625" bestFit="1" customWidth="1"/>
    <col min="12" max="12" width="7.33203125" bestFit="1" customWidth="1"/>
    <col min="13" max="13" width="15.109375" bestFit="1" customWidth="1"/>
    <col min="14" max="15" width="7.33203125" bestFit="1" customWidth="1"/>
    <col min="16" max="16" width="15.109375" bestFit="1" customWidth="1"/>
    <col min="17" max="17" width="13.6640625" bestFit="1" customWidth="1"/>
    <col min="18" max="18" width="10.44140625" bestFit="1" customWidth="1"/>
    <col min="19" max="20" width="13.6640625" bestFit="1" customWidth="1"/>
    <col min="21" max="22" width="15.109375" bestFit="1" customWidth="1"/>
    <col min="23" max="23" width="13.6640625" bestFit="1" customWidth="1"/>
    <col min="24" max="24" width="15.109375" bestFit="1" customWidth="1"/>
    <col min="25" max="25" width="13.6640625" bestFit="1" customWidth="1"/>
    <col min="26" max="26" width="20.109375" customWidth="1"/>
  </cols>
  <sheetData>
    <row r="4" spans="1:33" ht="15" thickBot="1" x14ac:dyDescent="0.35"/>
    <row r="5" spans="1:33" x14ac:dyDescent="0.3">
      <c r="A5" s="9"/>
      <c r="B5" s="11" t="s">
        <v>43</v>
      </c>
      <c r="C5" s="25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0" t="s">
        <v>14</v>
      </c>
      <c r="Q5" s="10" t="s">
        <v>15</v>
      </c>
      <c r="R5" s="10" t="s">
        <v>34</v>
      </c>
      <c r="S5" s="10" t="s">
        <v>36</v>
      </c>
      <c r="T5" s="10" t="s">
        <v>37</v>
      </c>
      <c r="U5" s="10" t="s">
        <v>35</v>
      </c>
      <c r="V5" s="10" t="s">
        <v>38</v>
      </c>
      <c r="W5" s="10" t="s">
        <v>16</v>
      </c>
      <c r="X5" s="10" t="s">
        <v>17</v>
      </c>
      <c r="Y5" s="11" t="s">
        <v>18</v>
      </c>
    </row>
    <row r="6" spans="1:33" x14ac:dyDescent="0.3">
      <c r="A6" s="12" t="s">
        <v>30</v>
      </c>
      <c r="B6" s="13"/>
      <c r="C6" s="26"/>
      <c r="D6" s="3"/>
      <c r="E6" s="3"/>
      <c r="F6" s="3"/>
      <c r="G6" s="3"/>
      <c r="H6" s="3"/>
      <c r="I6" s="3"/>
      <c r="J6" s="3"/>
      <c r="K6" s="3"/>
      <c r="L6" s="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13"/>
    </row>
    <row r="7" spans="1:33" x14ac:dyDescent="0.3">
      <c r="A7" s="12" t="s">
        <v>0</v>
      </c>
      <c r="B7" s="13">
        <v>40</v>
      </c>
      <c r="C7" s="26"/>
      <c r="D7" s="3"/>
      <c r="E7" s="3"/>
      <c r="F7" s="3"/>
      <c r="G7" s="3"/>
      <c r="H7" s="3"/>
      <c r="I7" s="3"/>
      <c r="J7" s="3"/>
      <c r="K7" s="3"/>
      <c r="L7" s="3"/>
      <c r="M7" s="3"/>
      <c r="N7" s="5"/>
      <c r="O7" s="5"/>
      <c r="P7" s="3"/>
      <c r="Q7" s="3"/>
      <c r="R7" s="3"/>
      <c r="S7" s="5"/>
      <c r="T7" s="3"/>
      <c r="U7" s="5"/>
      <c r="V7" s="3"/>
      <c r="W7" s="3"/>
      <c r="X7" s="3"/>
      <c r="Y7" s="13"/>
    </row>
    <row r="8" spans="1:33" x14ac:dyDescent="0.3">
      <c r="A8" s="12" t="s">
        <v>0</v>
      </c>
      <c r="B8" s="13">
        <v>50</v>
      </c>
      <c r="C8" s="27"/>
      <c r="D8" s="27"/>
      <c r="E8" s="3"/>
      <c r="F8" s="3"/>
      <c r="G8" s="27"/>
      <c r="H8" s="3"/>
      <c r="I8" s="27"/>
      <c r="J8" s="27"/>
      <c r="K8" s="27"/>
      <c r="L8" s="3"/>
      <c r="M8" s="27"/>
      <c r="N8" s="3"/>
      <c r="O8" s="3"/>
      <c r="P8" s="27"/>
      <c r="Q8" s="3"/>
      <c r="R8" s="3"/>
      <c r="S8" s="3"/>
      <c r="T8" s="3"/>
      <c r="U8" s="3"/>
      <c r="V8" s="3"/>
      <c r="W8" s="3"/>
      <c r="X8" s="3"/>
      <c r="Y8" s="13"/>
    </row>
    <row r="9" spans="1:33" x14ac:dyDescent="0.3">
      <c r="A9" s="14" t="s">
        <v>19</v>
      </c>
      <c r="B9" s="13">
        <v>30</v>
      </c>
      <c r="C9" s="27"/>
      <c r="D9" s="27"/>
      <c r="E9" s="3"/>
      <c r="F9" s="3"/>
      <c r="G9" s="27"/>
      <c r="H9" s="3"/>
      <c r="I9" s="27"/>
      <c r="J9" s="27"/>
      <c r="K9" s="27"/>
      <c r="L9" s="3"/>
      <c r="M9" s="27"/>
      <c r="N9" s="27"/>
      <c r="O9" s="27"/>
      <c r="P9" s="27"/>
      <c r="Q9" s="3"/>
      <c r="R9" s="3"/>
      <c r="S9" s="27"/>
      <c r="T9" s="3"/>
      <c r="U9" s="27"/>
      <c r="V9" s="3"/>
      <c r="W9" s="3"/>
      <c r="X9" s="3"/>
      <c r="Y9" s="13"/>
    </row>
    <row r="10" spans="1:33" x14ac:dyDescent="0.3">
      <c r="A10" s="14" t="s">
        <v>19</v>
      </c>
      <c r="B10" s="13">
        <v>70</v>
      </c>
      <c r="C10" s="2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7"/>
      <c r="V10" s="6"/>
      <c r="W10" s="5"/>
      <c r="X10" s="6"/>
      <c r="Y10" s="15"/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6" t="s">
        <v>25</v>
      </c>
      <c r="B11" s="31">
        <v>180</v>
      </c>
      <c r="C11" s="26"/>
      <c r="D11" s="3"/>
      <c r="E11" s="27"/>
      <c r="F11" s="27"/>
      <c r="G11" s="3"/>
      <c r="H11" s="27"/>
      <c r="I11" s="3"/>
      <c r="J11" s="3"/>
      <c r="K11" s="3"/>
      <c r="L11" s="3"/>
      <c r="M11" s="3"/>
      <c r="N11" s="3"/>
      <c r="O11" s="3"/>
      <c r="P11" s="3"/>
      <c r="Q11" s="27"/>
      <c r="R11" s="3"/>
      <c r="S11" s="3"/>
      <c r="T11" s="27"/>
      <c r="U11" s="3"/>
      <c r="V11" s="27"/>
      <c r="W11" s="3"/>
      <c r="X11" s="27"/>
      <c r="Y11" s="13"/>
    </row>
    <row r="12" spans="1:33" s="1" customFormat="1" x14ac:dyDescent="0.3">
      <c r="A12" s="17" t="s">
        <v>25</v>
      </c>
      <c r="B12" s="32">
        <v>80</v>
      </c>
      <c r="C12" s="28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18"/>
    </row>
    <row r="13" spans="1:33" x14ac:dyDescent="0.3">
      <c r="A13" s="12" t="s">
        <v>20</v>
      </c>
      <c r="B13" s="33"/>
      <c r="C13" s="29"/>
      <c r="D13" s="29"/>
      <c r="E13" s="29"/>
      <c r="F13" s="29"/>
      <c r="G13" s="29"/>
      <c r="H13" s="29"/>
      <c r="I13" s="29"/>
      <c r="J13" s="29"/>
      <c r="K13" s="29"/>
      <c r="L13" s="3"/>
      <c r="M13" s="29"/>
      <c r="N13" s="29"/>
      <c r="O13" s="29"/>
      <c r="P13" s="29"/>
      <c r="Q13" s="29"/>
      <c r="R13" s="3"/>
      <c r="S13" s="29"/>
      <c r="T13" s="29"/>
      <c r="U13" s="3"/>
      <c r="V13" s="29"/>
      <c r="W13" s="29"/>
      <c r="X13" s="29"/>
      <c r="Y13" s="29"/>
    </row>
    <row r="14" spans="1:33" x14ac:dyDescent="0.3">
      <c r="A14" s="14" t="s">
        <v>21</v>
      </c>
      <c r="B14" s="13">
        <v>68</v>
      </c>
      <c r="C14" s="28"/>
      <c r="D14" s="6"/>
      <c r="E14" s="6"/>
      <c r="F14" s="6"/>
      <c r="G14" s="6"/>
      <c r="H14" s="6"/>
      <c r="I14" s="6"/>
      <c r="J14" s="6"/>
      <c r="K14" s="3"/>
      <c r="L14" s="3"/>
      <c r="M14" s="3"/>
      <c r="N14" s="3"/>
      <c r="O14" s="5"/>
      <c r="P14" s="3"/>
      <c r="Q14" s="3"/>
      <c r="R14" s="3"/>
      <c r="S14" s="5"/>
      <c r="T14" s="3"/>
      <c r="U14" s="5"/>
      <c r="V14" s="3"/>
      <c r="W14" s="3"/>
      <c r="X14" s="3"/>
      <c r="Y14" s="13"/>
    </row>
    <row r="15" spans="1:33" x14ac:dyDescent="0.3">
      <c r="A15" s="14" t="s">
        <v>21</v>
      </c>
      <c r="B15" s="13">
        <v>64</v>
      </c>
      <c r="C15" s="5"/>
      <c r="D15" s="5"/>
      <c r="E15" s="3"/>
      <c r="F15" s="5"/>
      <c r="G15" s="5"/>
      <c r="H15" s="3"/>
      <c r="I15" s="5"/>
      <c r="J15" s="5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3"/>
    </row>
    <row r="16" spans="1:33" x14ac:dyDescent="0.3">
      <c r="A16" s="14" t="s">
        <v>21</v>
      </c>
      <c r="B16" s="13">
        <v>54</v>
      </c>
      <c r="C16" s="28"/>
      <c r="D16" s="6"/>
      <c r="E16" s="5"/>
      <c r="F16" s="3"/>
      <c r="G16" s="3"/>
      <c r="H16" s="5"/>
      <c r="I16" s="3"/>
      <c r="J16" s="3"/>
      <c r="K16" s="3"/>
      <c r="L16" s="3"/>
      <c r="M16" s="3"/>
      <c r="N16" s="5"/>
      <c r="O16" s="3"/>
      <c r="P16" s="3"/>
      <c r="Q16" s="3"/>
      <c r="R16" s="3"/>
      <c r="S16" s="3"/>
      <c r="T16" s="3"/>
      <c r="U16" s="3"/>
      <c r="V16" s="3"/>
      <c r="W16" s="3"/>
      <c r="X16" s="3"/>
      <c r="Y16" s="13"/>
    </row>
    <row r="17" spans="1:25" x14ac:dyDescent="0.3">
      <c r="A17" s="14" t="s">
        <v>21</v>
      </c>
      <c r="B17" s="13">
        <v>58</v>
      </c>
      <c r="C17" s="28"/>
      <c r="D17" s="6"/>
      <c r="E17" s="8"/>
      <c r="F17" s="6"/>
      <c r="G17" s="6"/>
      <c r="H17" s="6"/>
      <c r="I17" s="3"/>
      <c r="J17" s="3"/>
      <c r="K17" s="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13"/>
    </row>
    <row r="18" spans="1:25" x14ac:dyDescent="0.3">
      <c r="A18" s="14" t="s">
        <v>21</v>
      </c>
      <c r="B18" s="13">
        <v>60</v>
      </c>
      <c r="C18" s="28"/>
      <c r="D18" s="6"/>
      <c r="E18" s="8"/>
      <c r="F18" s="6"/>
      <c r="G18" s="6"/>
      <c r="H18" s="6"/>
      <c r="I18" s="3"/>
      <c r="J18" s="3"/>
      <c r="K18" s="3"/>
      <c r="L18" s="3"/>
      <c r="M18" s="5"/>
      <c r="N18" s="3"/>
      <c r="O18" s="3"/>
      <c r="P18" s="5"/>
      <c r="Q18" s="3"/>
      <c r="R18" s="3"/>
      <c r="S18" s="3"/>
      <c r="T18" s="3"/>
      <c r="U18" s="3"/>
      <c r="V18" s="3"/>
      <c r="W18" s="3"/>
      <c r="X18" s="3"/>
      <c r="Y18" s="13"/>
    </row>
    <row r="19" spans="1:25" x14ac:dyDescent="0.3">
      <c r="A19" s="14" t="s">
        <v>21</v>
      </c>
      <c r="B19" s="13">
        <v>50</v>
      </c>
      <c r="C19" s="28"/>
      <c r="D19" s="6"/>
      <c r="E19" s="8"/>
      <c r="F19" s="6"/>
      <c r="G19" s="6"/>
      <c r="H19" s="6"/>
      <c r="I19" s="3"/>
      <c r="J19" s="3"/>
      <c r="K19" s="3"/>
      <c r="L19" s="3"/>
      <c r="M19" s="3"/>
      <c r="N19" s="3"/>
      <c r="O19" s="3"/>
      <c r="P19" s="3"/>
      <c r="Q19" s="5"/>
      <c r="R19" s="3"/>
      <c r="S19" s="3"/>
      <c r="T19" s="3"/>
      <c r="U19" s="3"/>
      <c r="V19" s="3"/>
      <c r="W19" s="3"/>
      <c r="X19" s="3"/>
      <c r="Y19" s="13"/>
    </row>
    <row r="20" spans="1:25" x14ac:dyDescent="0.3">
      <c r="A20" s="14" t="s">
        <v>21</v>
      </c>
      <c r="B20" s="13">
        <v>47</v>
      </c>
      <c r="C20" s="28"/>
      <c r="D20" s="6"/>
      <c r="E20" s="8"/>
      <c r="F20" s="6"/>
      <c r="G20" s="6"/>
      <c r="H20" s="6"/>
      <c r="I20" s="3"/>
      <c r="J20" s="3"/>
      <c r="K20" s="3"/>
      <c r="L20" s="3"/>
      <c r="M20" s="3"/>
      <c r="N20" s="3"/>
      <c r="O20" s="3"/>
      <c r="P20" s="3"/>
      <c r="Q20" s="5"/>
      <c r="R20" s="3"/>
      <c r="S20" s="3"/>
      <c r="T20" s="5"/>
      <c r="U20" s="3"/>
      <c r="V20" s="5"/>
      <c r="W20" s="3"/>
      <c r="X20" s="3"/>
      <c r="Y20" s="13"/>
    </row>
    <row r="21" spans="1:25" x14ac:dyDescent="0.3">
      <c r="A21" s="14" t="s">
        <v>44</v>
      </c>
      <c r="B21" s="13"/>
      <c r="C21" s="28"/>
      <c r="D21" s="6"/>
      <c r="E21" s="8"/>
      <c r="F21" s="6"/>
      <c r="G21" s="6"/>
      <c r="H21" s="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5"/>
      <c r="X21" s="5"/>
      <c r="Y21" s="18"/>
    </row>
    <row r="22" spans="1:25" x14ac:dyDescent="0.3">
      <c r="A22" s="14" t="s">
        <v>22</v>
      </c>
      <c r="B22" s="13">
        <v>3</v>
      </c>
      <c r="C22" s="27"/>
      <c r="D22" s="27"/>
      <c r="E22" s="27"/>
      <c r="F22" s="27"/>
      <c r="G22" s="27"/>
      <c r="H22" s="27"/>
      <c r="I22" s="27"/>
      <c r="J22" s="27"/>
      <c r="K22" s="27"/>
      <c r="L22" s="3"/>
      <c r="M22" s="27"/>
      <c r="N22" s="27"/>
      <c r="O22" s="27"/>
      <c r="P22" s="3"/>
      <c r="Q22" s="3"/>
      <c r="R22" s="3"/>
      <c r="S22" s="3"/>
      <c r="T22" s="3"/>
      <c r="U22" s="3"/>
      <c r="V22" s="3"/>
      <c r="W22" s="27"/>
      <c r="X22" s="27"/>
      <c r="Y22" s="27"/>
    </row>
    <row r="23" spans="1:25" x14ac:dyDescent="0.3">
      <c r="A23" s="14" t="s">
        <v>27</v>
      </c>
      <c r="B23" s="13"/>
      <c r="C23" s="27"/>
      <c r="D23" s="27"/>
      <c r="E23" s="27"/>
      <c r="F23" s="27"/>
      <c r="G23" s="27"/>
      <c r="H23" s="27"/>
      <c r="I23" s="3"/>
      <c r="J23" s="3"/>
      <c r="K23" s="3"/>
      <c r="L23" s="3"/>
      <c r="M23" s="3"/>
      <c r="N23" s="27"/>
      <c r="O23" s="27"/>
      <c r="P23" s="3"/>
      <c r="Q23" s="3"/>
      <c r="R23" s="3"/>
      <c r="S23" s="3"/>
      <c r="T23" s="3"/>
      <c r="U23" s="3"/>
      <c r="V23" s="3"/>
      <c r="W23" s="3"/>
      <c r="X23" s="3"/>
      <c r="Y23" s="13"/>
    </row>
    <row r="24" spans="1:25" x14ac:dyDescent="0.3">
      <c r="A24" s="14" t="s">
        <v>23</v>
      </c>
      <c r="B24" s="13"/>
      <c r="C24" s="2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13"/>
    </row>
    <row r="25" spans="1:25" x14ac:dyDescent="0.3">
      <c r="A25" s="14" t="s">
        <v>24</v>
      </c>
      <c r="B25" s="13"/>
      <c r="C25" s="26"/>
      <c r="D25" s="5"/>
      <c r="E25" s="5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13"/>
    </row>
    <row r="26" spans="1:25" x14ac:dyDescent="0.3">
      <c r="A26" s="14" t="s">
        <v>26</v>
      </c>
      <c r="B26" s="13"/>
      <c r="C26" s="26"/>
      <c r="D26" s="3"/>
      <c r="E26" s="3"/>
      <c r="F26" s="3"/>
      <c r="G26" s="5"/>
      <c r="H26" s="5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13"/>
    </row>
    <row r="27" spans="1:25" x14ac:dyDescent="0.3">
      <c r="A27" s="14" t="s">
        <v>28</v>
      </c>
      <c r="B27" s="13"/>
      <c r="C27" s="26"/>
      <c r="D27" s="3"/>
      <c r="E27" s="3"/>
      <c r="F27" s="3"/>
      <c r="G27" s="3"/>
      <c r="H27" s="3"/>
      <c r="I27" s="5"/>
      <c r="J27" s="5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13"/>
    </row>
    <row r="28" spans="1:25" x14ac:dyDescent="0.3">
      <c r="A28" s="14" t="s">
        <v>29</v>
      </c>
      <c r="B28" s="13"/>
      <c r="C28" s="26"/>
      <c r="D28" s="3"/>
      <c r="E28" s="3"/>
      <c r="F28" s="3"/>
      <c r="G28" s="3"/>
      <c r="H28" s="3"/>
      <c r="I28" s="3"/>
      <c r="J28" s="3"/>
      <c r="K28" s="5"/>
      <c r="L28" s="5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13"/>
    </row>
    <row r="29" spans="1:25" x14ac:dyDescent="0.3">
      <c r="A29" s="14" t="s">
        <v>31</v>
      </c>
      <c r="B29" s="13"/>
      <c r="C29" s="26"/>
      <c r="D29" s="3"/>
      <c r="E29" s="3"/>
      <c r="F29" s="3"/>
      <c r="G29" s="3"/>
      <c r="H29" s="3"/>
      <c r="I29" s="3"/>
      <c r="J29" s="3"/>
      <c r="K29" s="3"/>
      <c r="L29" s="3"/>
      <c r="M29" s="5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13"/>
    </row>
    <row r="30" spans="1:25" x14ac:dyDescent="0.3">
      <c r="A30" s="14" t="s">
        <v>32</v>
      </c>
      <c r="B30" s="13"/>
      <c r="C30" s="26"/>
      <c r="D30" s="3"/>
      <c r="E30" s="3"/>
      <c r="F30" s="3"/>
      <c r="G30" s="3"/>
      <c r="H30" s="3"/>
      <c r="I30" s="3"/>
      <c r="J30" s="3"/>
      <c r="K30" s="3"/>
      <c r="L30" s="3"/>
      <c r="M30" s="3"/>
      <c r="N30" s="5"/>
      <c r="O30" s="5"/>
      <c r="P30" s="3"/>
      <c r="Q30" s="3"/>
      <c r="R30" s="3"/>
      <c r="S30" s="3"/>
      <c r="T30" s="3"/>
      <c r="U30" s="3"/>
      <c r="V30" s="3"/>
      <c r="W30" s="3"/>
      <c r="X30" s="3"/>
      <c r="Y30" s="13"/>
    </row>
    <row r="31" spans="1:25" x14ac:dyDescent="0.3">
      <c r="A31" s="14" t="s">
        <v>33</v>
      </c>
      <c r="B31" s="13"/>
      <c r="C31" s="26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5"/>
      <c r="Q31" s="5"/>
      <c r="R31" s="3"/>
      <c r="S31" s="3"/>
      <c r="T31" s="3"/>
      <c r="U31" s="3"/>
      <c r="V31" s="3"/>
      <c r="W31" s="3"/>
      <c r="X31" s="3"/>
      <c r="Y31" s="13"/>
    </row>
    <row r="32" spans="1:25" x14ac:dyDescent="0.3">
      <c r="A32" s="14" t="s">
        <v>39</v>
      </c>
      <c r="B32" s="13"/>
      <c r="C32" s="26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5"/>
      <c r="T32" s="5"/>
      <c r="U32" s="3"/>
      <c r="V32" s="3"/>
      <c r="W32" s="3"/>
      <c r="X32" s="3"/>
      <c r="Y32" s="13"/>
    </row>
    <row r="33" spans="1:27" x14ac:dyDescent="0.3">
      <c r="A33" s="14" t="s">
        <v>40</v>
      </c>
      <c r="B33" s="13"/>
      <c r="C33" s="26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5"/>
      <c r="V33" s="3"/>
      <c r="W33" s="3"/>
      <c r="X33" s="3"/>
      <c r="Y33" s="13"/>
    </row>
    <row r="34" spans="1:27" x14ac:dyDescent="0.3">
      <c r="A34" s="14" t="s">
        <v>41</v>
      </c>
      <c r="B34" s="13"/>
      <c r="C34" s="26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5"/>
      <c r="W34" s="3"/>
      <c r="X34" s="3"/>
      <c r="Y34" s="13"/>
    </row>
    <row r="35" spans="1:27" ht="15" thickBot="1" x14ac:dyDescent="0.35">
      <c r="A35" s="21" t="s">
        <v>42</v>
      </c>
      <c r="B35" s="34"/>
      <c r="C35" s="30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3"/>
      <c r="X35" s="23"/>
      <c r="Y35" s="24"/>
    </row>
    <row r="36" spans="1:27" s="2" customFormat="1" ht="15" thickBot="1" x14ac:dyDescent="0.35">
      <c r="A36" s="19" t="s">
        <v>1101</v>
      </c>
      <c r="B36" s="20"/>
      <c r="C36" s="84">
        <f>SUM(C6:C35)*1.05</f>
        <v>0</v>
      </c>
      <c r="D36" s="84">
        <f t="shared" ref="D36:Y36" si="0">SUM(D6:D35)*1.05</f>
        <v>0</v>
      </c>
      <c r="E36" s="84">
        <f t="shared" si="0"/>
        <v>0</v>
      </c>
      <c r="F36" s="84">
        <f t="shared" si="0"/>
        <v>0</v>
      </c>
      <c r="G36" s="84">
        <f t="shared" si="0"/>
        <v>0</v>
      </c>
      <c r="H36" s="84">
        <f t="shared" si="0"/>
        <v>0</v>
      </c>
      <c r="I36" s="84">
        <f t="shared" si="0"/>
        <v>0</v>
      </c>
      <c r="J36" s="84">
        <f t="shared" si="0"/>
        <v>0</v>
      </c>
      <c r="K36" s="84">
        <f t="shared" si="0"/>
        <v>0</v>
      </c>
      <c r="L36" s="84">
        <f t="shared" si="0"/>
        <v>0</v>
      </c>
      <c r="M36" s="84">
        <f t="shared" si="0"/>
        <v>0</v>
      </c>
      <c r="N36" s="84">
        <f t="shared" si="0"/>
        <v>0</v>
      </c>
      <c r="O36" s="84">
        <f t="shared" si="0"/>
        <v>0</v>
      </c>
      <c r="P36" s="84">
        <f t="shared" si="0"/>
        <v>0</v>
      </c>
      <c r="Q36" s="84">
        <f t="shared" si="0"/>
        <v>0</v>
      </c>
      <c r="R36" s="84">
        <f t="shared" si="0"/>
        <v>0</v>
      </c>
      <c r="S36" s="84">
        <f t="shared" si="0"/>
        <v>0</v>
      </c>
      <c r="T36" s="84">
        <f t="shared" si="0"/>
        <v>0</v>
      </c>
      <c r="U36" s="84">
        <f t="shared" si="0"/>
        <v>0</v>
      </c>
      <c r="V36" s="84">
        <f t="shared" si="0"/>
        <v>0</v>
      </c>
      <c r="W36" s="84">
        <f t="shared" si="0"/>
        <v>0</v>
      </c>
      <c r="X36" s="84">
        <f t="shared" si="0"/>
        <v>0</v>
      </c>
      <c r="Y36" s="84">
        <f t="shared" si="0"/>
        <v>0</v>
      </c>
    </row>
    <row r="37" spans="1:27" ht="15" thickBot="1" x14ac:dyDescent="0.35">
      <c r="A37" s="19" t="s">
        <v>1104</v>
      </c>
      <c r="C37" s="11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100"/>
    </row>
    <row r="38" spans="1:27" s="75" customFormat="1" ht="15.6" x14ac:dyDescent="0.3">
      <c r="A38" s="120" t="s">
        <v>1102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</row>
    <row r="39" spans="1:27" s="80" customFormat="1" ht="15.6" x14ac:dyDescent="0.3">
      <c r="A39" s="122" t="s">
        <v>1103</v>
      </c>
      <c r="B39" s="123"/>
      <c r="C39" s="124">
        <f>C38*C36</f>
        <v>0</v>
      </c>
      <c r="D39" s="124">
        <f t="shared" ref="D39:Y39" si="1">D38*D36</f>
        <v>0</v>
      </c>
      <c r="E39" s="124">
        <f t="shared" si="1"/>
        <v>0</v>
      </c>
      <c r="F39" s="124">
        <f t="shared" si="1"/>
        <v>0</v>
      </c>
      <c r="G39" s="124">
        <f t="shared" si="1"/>
        <v>0</v>
      </c>
      <c r="H39" s="124">
        <f t="shared" si="1"/>
        <v>0</v>
      </c>
      <c r="I39" s="124">
        <f t="shared" si="1"/>
        <v>0</v>
      </c>
      <c r="J39" s="124">
        <f t="shared" si="1"/>
        <v>0</v>
      </c>
      <c r="K39" s="124">
        <f t="shared" si="1"/>
        <v>0</v>
      </c>
      <c r="L39" s="124">
        <f t="shared" si="1"/>
        <v>0</v>
      </c>
      <c r="M39" s="124">
        <f t="shared" si="1"/>
        <v>0</v>
      </c>
      <c r="N39" s="124">
        <f t="shared" si="1"/>
        <v>0</v>
      </c>
      <c r="O39" s="124">
        <f t="shared" si="1"/>
        <v>0</v>
      </c>
      <c r="P39" s="124">
        <f t="shared" si="1"/>
        <v>0</v>
      </c>
      <c r="Q39" s="124">
        <f t="shared" si="1"/>
        <v>0</v>
      </c>
      <c r="R39" s="124">
        <f t="shared" si="1"/>
        <v>0</v>
      </c>
      <c r="S39" s="124">
        <f t="shared" si="1"/>
        <v>0</v>
      </c>
      <c r="T39" s="124">
        <f t="shared" si="1"/>
        <v>0</v>
      </c>
      <c r="U39" s="124">
        <f t="shared" si="1"/>
        <v>0</v>
      </c>
      <c r="V39" s="124">
        <f t="shared" si="1"/>
        <v>0</v>
      </c>
      <c r="W39" s="124">
        <f t="shared" si="1"/>
        <v>0</v>
      </c>
      <c r="X39" s="124">
        <f t="shared" si="1"/>
        <v>0</v>
      </c>
      <c r="Y39" s="124">
        <f t="shared" si="1"/>
        <v>0</v>
      </c>
      <c r="Z39" s="125">
        <f>SUM(C39:Y39)</f>
        <v>0</v>
      </c>
      <c r="AA39" s="126" t="s">
        <v>1107</v>
      </c>
    </row>
    <row r="40" spans="1:27" ht="15.6" x14ac:dyDescent="0.3">
      <c r="A40" s="118"/>
      <c r="Z40" t="s">
        <v>1106</v>
      </c>
    </row>
    <row r="41" spans="1:27" ht="15.6" x14ac:dyDescent="0.3">
      <c r="A41" s="118"/>
    </row>
    <row r="42" spans="1:27" ht="15.6" x14ac:dyDescent="0.3">
      <c r="A42" s="118"/>
    </row>
    <row r="43" spans="1:27" ht="15.6" x14ac:dyDescent="0.3">
      <c r="A43" s="118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D4:H18"/>
  <sheetViews>
    <sheetView workbookViewId="0">
      <selection activeCell="F14" sqref="F14:G15"/>
    </sheetView>
  </sheetViews>
  <sheetFormatPr defaultRowHeight="14.4" x14ac:dyDescent="0.3"/>
  <cols>
    <col min="4" max="4" width="22.33203125" style="40" bestFit="1" customWidth="1"/>
    <col min="8" max="8" width="15.44140625" style="75" customWidth="1"/>
  </cols>
  <sheetData>
    <row r="4" spans="4:8" x14ac:dyDescent="0.3">
      <c r="D4" s="40" t="s">
        <v>1108</v>
      </c>
    </row>
    <row r="5" spans="4:8" x14ac:dyDescent="0.3">
      <c r="E5" t="s">
        <v>161</v>
      </c>
      <c r="H5" s="75">
        <f>F5*G5</f>
        <v>0</v>
      </c>
    </row>
    <row r="6" spans="4:8" s="36" customFormat="1" x14ac:dyDescent="0.3">
      <c r="D6" s="79" t="s">
        <v>45</v>
      </c>
      <c r="E6" s="80"/>
      <c r="F6" s="80"/>
      <c r="G6" s="83"/>
      <c r="H6" s="82">
        <f>H5</f>
        <v>0</v>
      </c>
    </row>
    <row r="7" spans="4:8" x14ac:dyDescent="0.3">
      <c r="D7" s="40" t="s">
        <v>1109</v>
      </c>
    </row>
    <row r="8" spans="4:8" x14ac:dyDescent="0.3">
      <c r="E8" s="36" t="s">
        <v>161</v>
      </c>
      <c r="H8" s="75">
        <f>F8*G8</f>
        <v>0</v>
      </c>
    </row>
    <row r="9" spans="4:8" s="36" customFormat="1" x14ac:dyDescent="0.3">
      <c r="D9" s="79" t="s">
        <v>45</v>
      </c>
      <c r="E9" s="80"/>
      <c r="F9" s="80"/>
      <c r="G9" s="83"/>
      <c r="H9" s="82">
        <f>H8</f>
        <v>0</v>
      </c>
    </row>
    <row r="10" spans="4:8" x14ac:dyDescent="0.3">
      <c r="D10" s="40" t="s">
        <v>1110</v>
      </c>
    </row>
    <row r="11" spans="4:8" x14ac:dyDescent="0.3">
      <c r="E11" s="36" t="s">
        <v>161</v>
      </c>
      <c r="H11" s="75">
        <f>F11*G11</f>
        <v>0</v>
      </c>
    </row>
    <row r="12" spans="4:8" s="36" customFormat="1" x14ac:dyDescent="0.3">
      <c r="D12" s="79" t="s">
        <v>45</v>
      </c>
      <c r="E12" s="80"/>
      <c r="F12" s="80"/>
      <c r="G12" s="83"/>
      <c r="H12" s="82">
        <f>H11</f>
        <v>0</v>
      </c>
    </row>
    <row r="13" spans="4:8" x14ac:dyDescent="0.3">
      <c r="D13" s="40" t="s">
        <v>1111</v>
      </c>
    </row>
    <row r="14" spans="4:8" x14ac:dyDescent="0.3">
      <c r="D14" s="40" t="s">
        <v>1112</v>
      </c>
      <c r="E14" s="36" t="s">
        <v>161</v>
      </c>
      <c r="H14" s="75">
        <f>F14*G14</f>
        <v>0</v>
      </c>
    </row>
    <row r="15" spans="4:8" s="36" customFormat="1" x14ac:dyDescent="0.3">
      <c r="D15" s="40" t="s">
        <v>1113</v>
      </c>
      <c r="E15" s="36" t="s">
        <v>161</v>
      </c>
      <c r="H15" s="75">
        <f>F15*G15</f>
        <v>0</v>
      </c>
    </row>
    <row r="16" spans="4:8" s="36" customFormat="1" x14ac:dyDescent="0.3">
      <c r="D16" s="79" t="s">
        <v>45</v>
      </c>
      <c r="E16" s="80"/>
      <c r="F16" s="80"/>
      <c r="G16" s="83"/>
      <c r="H16" s="82">
        <f>H15+H14</f>
        <v>0</v>
      </c>
    </row>
    <row r="18" spans="4:8" ht="15.6" x14ac:dyDescent="0.3">
      <c r="D18" s="127" t="s">
        <v>1114</v>
      </c>
      <c r="E18" s="128"/>
      <c r="F18" s="128"/>
      <c r="G18" s="128"/>
      <c r="H18" s="129">
        <f>H16+H12+H9</f>
        <v>0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>
    <tabColor rgb="FF92D050"/>
  </sheetPr>
  <dimension ref="A1:F523"/>
  <sheetViews>
    <sheetView workbookViewId="0">
      <selection activeCell="F3" sqref="F3:F533"/>
    </sheetView>
  </sheetViews>
  <sheetFormatPr defaultRowHeight="12.6" x14ac:dyDescent="0.25"/>
  <cols>
    <col min="1" max="1" width="8.88671875" style="116"/>
    <col min="2" max="2" width="18.5546875" style="116" bestFit="1" customWidth="1"/>
    <col min="3" max="3" width="67.33203125" style="116" bestFit="1" customWidth="1"/>
    <col min="4" max="4" width="20.6640625" style="116" bestFit="1" customWidth="1"/>
    <col min="5" max="5" width="52.33203125" style="116" bestFit="1" customWidth="1"/>
    <col min="6" max="257" width="8.88671875" style="116"/>
    <col min="258" max="258" width="18.5546875" style="116" bestFit="1" customWidth="1"/>
    <col min="259" max="259" width="67.33203125" style="116" bestFit="1" customWidth="1"/>
    <col min="260" max="260" width="20.6640625" style="116" bestFit="1" customWidth="1"/>
    <col min="261" max="261" width="52.33203125" style="116" bestFit="1" customWidth="1"/>
    <col min="262" max="513" width="8.88671875" style="116"/>
    <col min="514" max="514" width="18.5546875" style="116" bestFit="1" customWidth="1"/>
    <col min="515" max="515" width="67.33203125" style="116" bestFit="1" customWidth="1"/>
    <col min="516" max="516" width="20.6640625" style="116" bestFit="1" customWidth="1"/>
    <col min="517" max="517" width="52.33203125" style="116" bestFit="1" customWidth="1"/>
    <col min="518" max="769" width="8.88671875" style="116"/>
    <col min="770" max="770" width="18.5546875" style="116" bestFit="1" customWidth="1"/>
    <col min="771" max="771" width="67.33203125" style="116" bestFit="1" customWidth="1"/>
    <col min="772" max="772" width="20.6640625" style="116" bestFit="1" customWidth="1"/>
    <col min="773" max="773" width="52.33203125" style="116" bestFit="1" customWidth="1"/>
    <col min="774" max="1025" width="8.88671875" style="116"/>
    <col min="1026" max="1026" width="18.5546875" style="116" bestFit="1" customWidth="1"/>
    <col min="1027" max="1027" width="67.33203125" style="116" bestFit="1" customWidth="1"/>
    <col min="1028" max="1028" width="20.6640625" style="116" bestFit="1" customWidth="1"/>
    <col min="1029" max="1029" width="52.33203125" style="116" bestFit="1" customWidth="1"/>
    <col min="1030" max="1281" width="8.88671875" style="116"/>
    <col min="1282" max="1282" width="18.5546875" style="116" bestFit="1" customWidth="1"/>
    <col min="1283" max="1283" width="67.33203125" style="116" bestFit="1" customWidth="1"/>
    <col min="1284" max="1284" width="20.6640625" style="116" bestFit="1" customWidth="1"/>
    <col min="1285" max="1285" width="52.33203125" style="116" bestFit="1" customWidth="1"/>
    <col min="1286" max="1537" width="8.88671875" style="116"/>
    <col min="1538" max="1538" width="18.5546875" style="116" bestFit="1" customWidth="1"/>
    <col min="1539" max="1539" width="67.33203125" style="116" bestFit="1" customWidth="1"/>
    <col min="1540" max="1540" width="20.6640625" style="116" bestFit="1" customWidth="1"/>
    <col min="1541" max="1541" width="52.33203125" style="116" bestFit="1" customWidth="1"/>
    <col min="1542" max="1793" width="8.88671875" style="116"/>
    <col min="1794" max="1794" width="18.5546875" style="116" bestFit="1" customWidth="1"/>
    <col min="1795" max="1795" width="67.33203125" style="116" bestFit="1" customWidth="1"/>
    <col min="1796" max="1796" width="20.6640625" style="116" bestFit="1" customWidth="1"/>
    <col min="1797" max="1797" width="52.33203125" style="116" bestFit="1" customWidth="1"/>
    <col min="1798" max="2049" width="8.88671875" style="116"/>
    <col min="2050" max="2050" width="18.5546875" style="116" bestFit="1" customWidth="1"/>
    <col min="2051" max="2051" width="67.33203125" style="116" bestFit="1" customWidth="1"/>
    <col min="2052" max="2052" width="20.6640625" style="116" bestFit="1" customWidth="1"/>
    <col min="2053" max="2053" width="52.33203125" style="116" bestFit="1" customWidth="1"/>
    <col min="2054" max="2305" width="8.88671875" style="116"/>
    <col min="2306" max="2306" width="18.5546875" style="116" bestFit="1" customWidth="1"/>
    <col min="2307" max="2307" width="67.33203125" style="116" bestFit="1" customWidth="1"/>
    <col min="2308" max="2308" width="20.6640625" style="116" bestFit="1" customWidth="1"/>
    <col min="2309" max="2309" width="52.33203125" style="116" bestFit="1" customWidth="1"/>
    <col min="2310" max="2561" width="8.88671875" style="116"/>
    <col min="2562" max="2562" width="18.5546875" style="116" bestFit="1" customWidth="1"/>
    <col min="2563" max="2563" width="67.33203125" style="116" bestFit="1" customWidth="1"/>
    <col min="2564" max="2564" width="20.6640625" style="116" bestFit="1" customWidth="1"/>
    <col min="2565" max="2565" width="52.33203125" style="116" bestFit="1" customWidth="1"/>
    <col min="2566" max="2817" width="8.88671875" style="116"/>
    <col min="2818" max="2818" width="18.5546875" style="116" bestFit="1" customWidth="1"/>
    <col min="2819" max="2819" width="67.33203125" style="116" bestFit="1" customWidth="1"/>
    <col min="2820" max="2820" width="20.6640625" style="116" bestFit="1" customWidth="1"/>
    <col min="2821" max="2821" width="52.33203125" style="116" bestFit="1" customWidth="1"/>
    <col min="2822" max="3073" width="8.88671875" style="116"/>
    <col min="3074" max="3074" width="18.5546875" style="116" bestFit="1" customWidth="1"/>
    <col min="3075" max="3075" width="67.33203125" style="116" bestFit="1" customWidth="1"/>
    <col min="3076" max="3076" width="20.6640625" style="116" bestFit="1" customWidth="1"/>
    <col min="3077" max="3077" width="52.33203125" style="116" bestFit="1" customWidth="1"/>
    <col min="3078" max="3329" width="8.88671875" style="116"/>
    <col min="3330" max="3330" width="18.5546875" style="116" bestFit="1" customWidth="1"/>
    <col min="3331" max="3331" width="67.33203125" style="116" bestFit="1" customWidth="1"/>
    <col min="3332" max="3332" width="20.6640625" style="116" bestFit="1" customWidth="1"/>
    <col min="3333" max="3333" width="52.33203125" style="116" bestFit="1" customWidth="1"/>
    <col min="3334" max="3585" width="8.88671875" style="116"/>
    <col min="3586" max="3586" width="18.5546875" style="116" bestFit="1" customWidth="1"/>
    <col min="3587" max="3587" width="67.33203125" style="116" bestFit="1" customWidth="1"/>
    <col min="3588" max="3588" width="20.6640625" style="116" bestFit="1" customWidth="1"/>
    <col min="3589" max="3589" width="52.33203125" style="116" bestFit="1" customWidth="1"/>
    <col min="3590" max="3841" width="8.88671875" style="116"/>
    <col min="3842" max="3842" width="18.5546875" style="116" bestFit="1" customWidth="1"/>
    <col min="3843" max="3843" width="67.33203125" style="116" bestFit="1" customWidth="1"/>
    <col min="3844" max="3844" width="20.6640625" style="116" bestFit="1" customWidth="1"/>
    <col min="3845" max="3845" width="52.33203125" style="116" bestFit="1" customWidth="1"/>
    <col min="3846" max="4097" width="8.88671875" style="116"/>
    <col min="4098" max="4098" width="18.5546875" style="116" bestFit="1" customWidth="1"/>
    <col min="4099" max="4099" width="67.33203125" style="116" bestFit="1" customWidth="1"/>
    <col min="4100" max="4100" width="20.6640625" style="116" bestFit="1" customWidth="1"/>
    <col min="4101" max="4101" width="52.33203125" style="116" bestFit="1" customWidth="1"/>
    <col min="4102" max="4353" width="8.88671875" style="116"/>
    <col min="4354" max="4354" width="18.5546875" style="116" bestFit="1" customWidth="1"/>
    <col min="4355" max="4355" width="67.33203125" style="116" bestFit="1" customWidth="1"/>
    <col min="4356" max="4356" width="20.6640625" style="116" bestFit="1" customWidth="1"/>
    <col min="4357" max="4357" width="52.33203125" style="116" bestFit="1" customWidth="1"/>
    <col min="4358" max="4609" width="8.88671875" style="116"/>
    <col min="4610" max="4610" width="18.5546875" style="116" bestFit="1" customWidth="1"/>
    <col min="4611" max="4611" width="67.33203125" style="116" bestFit="1" customWidth="1"/>
    <col min="4612" max="4612" width="20.6640625" style="116" bestFit="1" customWidth="1"/>
    <col min="4613" max="4613" width="52.33203125" style="116" bestFit="1" customWidth="1"/>
    <col min="4614" max="4865" width="8.88671875" style="116"/>
    <col min="4866" max="4866" width="18.5546875" style="116" bestFit="1" customWidth="1"/>
    <col min="4867" max="4867" width="67.33203125" style="116" bestFit="1" customWidth="1"/>
    <col min="4868" max="4868" width="20.6640625" style="116" bestFit="1" customWidth="1"/>
    <col min="4869" max="4869" width="52.33203125" style="116" bestFit="1" customWidth="1"/>
    <col min="4870" max="5121" width="8.88671875" style="116"/>
    <col min="5122" max="5122" width="18.5546875" style="116" bestFit="1" customWidth="1"/>
    <col min="5123" max="5123" width="67.33203125" style="116" bestFit="1" customWidth="1"/>
    <col min="5124" max="5124" width="20.6640625" style="116" bestFit="1" customWidth="1"/>
    <col min="5125" max="5125" width="52.33203125" style="116" bestFit="1" customWidth="1"/>
    <col min="5126" max="5377" width="8.88671875" style="116"/>
    <col min="5378" max="5378" width="18.5546875" style="116" bestFit="1" customWidth="1"/>
    <col min="5379" max="5379" width="67.33203125" style="116" bestFit="1" customWidth="1"/>
    <col min="5380" max="5380" width="20.6640625" style="116" bestFit="1" customWidth="1"/>
    <col min="5381" max="5381" width="52.33203125" style="116" bestFit="1" customWidth="1"/>
    <col min="5382" max="5633" width="8.88671875" style="116"/>
    <col min="5634" max="5634" width="18.5546875" style="116" bestFit="1" customWidth="1"/>
    <col min="5635" max="5635" width="67.33203125" style="116" bestFit="1" customWidth="1"/>
    <col min="5636" max="5636" width="20.6640625" style="116" bestFit="1" customWidth="1"/>
    <col min="5637" max="5637" width="52.33203125" style="116" bestFit="1" customWidth="1"/>
    <col min="5638" max="5889" width="8.88671875" style="116"/>
    <col min="5890" max="5890" width="18.5546875" style="116" bestFit="1" customWidth="1"/>
    <col min="5891" max="5891" width="67.33203125" style="116" bestFit="1" customWidth="1"/>
    <col min="5892" max="5892" width="20.6640625" style="116" bestFit="1" customWidth="1"/>
    <col min="5893" max="5893" width="52.33203125" style="116" bestFit="1" customWidth="1"/>
    <col min="5894" max="6145" width="8.88671875" style="116"/>
    <col min="6146" max="6146" width="18.5546875" style="116" bestFit="1" customWidth="1"/>
    <col min="6147" max="6147" width="67.33203125" style="116" bestFit="1" customWidth="1"/>
    <col min="6148" max="6148" width="20.6640625" style="116" bestFit="1" customWidth="1"/>
    <col min="6149" max="6149" width="52.33203125" style="116" bestFit="1" customWidth="1"/>
    <col min="6150" max="6401" width="8.88671875" style="116"/>
    <col min="6402" max="6402" width="18.5546875" style="116" bestFit="1" customWidth="1"/>
    <col min="6403" max="6403" width="67.33203125" style="116" bestFit="1" customWidth="1"/>
    <col min="6404" max="6404" width="20.6640625" style="116" bestFit="1" customWidth="1"/>
    <col min="6405" max="6405" width="52.33203125" style="116" bestFit="1" customWidth="1"/>
    <col min="6406" max="6657" width="8.88671875" style="116"/>
    <col min="6658" max="6658" width="18.5546875" style="116" bestFit="1" customWidth="1"/>
    <col min="6659" max="6659" width="67.33203125" style="116" bestFit="1" customWidth="1"/>
    <col min="6660" max="6660" width="20.6640625" style="116" bestFit="1" customWidth="1"/>
    <col min="6661" max="6661" width="52.33203125" style="116" bestFit="1" customWidth="1"/>
    <col min="6662" max="6913" width="8.88671875" style="116"/>
    <col min="6914" max="6914" width="18.5546875" style="116" bestFit="1" customWidth="1"/>
    <col min="6915" max="6915" width="67.33203125" style="116" bestFit="1" customWidth="1"/>
    <col min="6916" max="6916" width="20.6640625" style="116" bestFit="1" customWidth="1"/>
    <col min="6917" max="6917" width="52.33203125" style="116" bestFit="1" customWidth="1"/>
    <col min="6918" max="7169" width="8.88671875" style="116"/>
    <col min="7170" max="7170" width="18.5546875" style="116" bestFit="1" customWidth="1"/>
    <col min="7171" max="7171" width="67.33203125" style="116" bestFit="1" customWidth="1"/>
    <col min="7172" max="7172" width="20.6640625" style="116" bestFit="1" customWidth="1"/>
    <col min="7173" max="7173" width="52.33203125" style="116" bestFit="1" customWidth="1"/>
    <col min="7174" max="7425" width="8.88671875" style="116"/>
    <col min="7426" max="7426" width="18.5546875" style="116" bestFit="1" customWidth="1"/>
    <col min="7427" max="7427" width="67.33203125" style="116" bestFit="1" customWidth="1"/>
    <col min="7428" max="7428" width="20.6640625" style="116" bestFit="1" customWidth="1"/>
    <col min="7429" max="7429" width="52.33203125" style="116" bestFit="1" customWidth="1"/>
    <col min="7430" max="7681" width="8.88671875" style="116"/>
    <col min="7682" max="7682" width="18.5546875" style="116" bestFit="1" customWidth="1"/>
    <col min="7683" max="7683" width="67.33203125" style="116" bestFit="1" customWidth="1"/>
    <col min="7684" max="7684" width="20.6640625" style="116" bestFit="1" customWidth="1"/>
    <col min="7685" max="7685" width="52.33203125" style="116" bestFit="1" customWidth="1"/>
    <col min="7686" max="7937" width="8.88671875" style="116"/>
    <col min="7938" max="7938" width="18.5546875" style="116" bestFit="1" customWidth="1"/>
    <col min="7939" max="7939" width="67.33203125" style="116" bestFit="1" customWidth="1"/>
    <col min="7940" max="7940" width="20.6640625" style="116" bestFit="1" customWidth="1"/>
    <col min="7941" max="7941" width="52.33203125" style="116" bestFit="1" customWidth="1"/>
    <col min="7942" max="8193" width="8.88671875" style="116"/>
    <col min="8194" max="8194" width="18.5546875" style="116" bestFit="1" customWidth="1"/>
    <col min="8195" max="8195" width="67.33203125" style="116" bestFit="1" customWidth="1"/>
    <col min="8196" max="8196" width="20.6640625" style="116" bestFit="1" customWidth="1"/>
    <col min="8197" max="8197" width="52.33203125" style="116" bestFit="1" customWidth="1"/>
    <col min="8198" max="8449" width="8.88671875" style="116"/>
    <col min="8450" max="8450" width="18.5546875" style="116" bestFit="1" customWidth="1"/>
    <col min="8451" max="8451" width="67.33203125" style="116" bestFit="1" customWidth="1"/>
    <col min="8452" max="8452" width="20.6640625" style="116" bestFit="1" customWidth="1"/>
    <col min="8453" max="8453" width="52.33203125" style="116" bestFit="1" customWidth="1"/>
    <col min="8454" max="8705" width="8.88671875" style="116"/>
    <col min="8706" max="8706" width="18.5546875" style="116" bestFit="1" customWidth="1"/>
    <col min="8707" max="8707" width="67.33203125" style="116" bestFit="1" customWidth="1"/>
    <col min="8708" max="8708" width="20.6640625" style="116" bestFit="1" customWidth="1"/>
    <col min="8709" max="8709" width="52.33203125" style="116" bestFit="1" customWidth="1"/>
    <col min="8710" max="8961" width="8.88671875" style="116"/>
    <col min="8962" max="8962" width="18.5546875" style="116" bestFit="1" customWidth="1"/>
    <col min="8963" max="8963" width="67.33203125" style="116" bestFit="1" customWidth="1"/>
    <col min="8964" max="8964" width="20.6640625" style="116" bestFit="1" customWidth="1"/>
    <col min="8965" max="8965" width="52.33203125" style="116" bestFit="1" customWidth="1"/>
    <col min="8966" max="9217" width="8.88671875" style="116"/>
    <col min="9218" max="9218" width="18.5546875" style="116" bestFit="1" customWidth="1"/>
    <col min="9219" max="9219" width="67.33203125" style="116" bestFit="1" customWidth="1"/>
    <col min="9220" max="9220" width="20.6640625" style="116" bestFit="1" customWidth="1"/>
    <col min="9221" max="9221" width="52.33203125" style="116" bestFit="1" customWidth="1"/>
    <col min="9222" max="9473" width="8.88671875" style="116"/>
    <col min="9474" max="9474" width="18.5546875" style="116" bestFit="1" customWidth="1"/>
    <col min="9475" max="9475" width="67.33203125" style="116" bestFit="1" customWidth="1"/>
    <col min="9476" max="9476" width="20.6640625" style="116" bestFit="1" customWidth="1"/>
    <col min="9477" max="9477" width="52.33203125" style="116" bestFit="1" customWidth="1"/>
    <col min="9478" max="9729" width="8.88671875" style="116"/>
    <col min="9730" max="9730" width="18.5546875" style="116" bestFit="1" customWidth="1"/>
    <col min="9731" max="9731" width="67.33203125" style="116" bestFit="1" customWidth="1"/>
    <col min="9732" max="9732" width="20.6640625" style="116" bestFit="1" customWidth="1"/>
    <col min="9733" max="9733" width="52.33203125" style="116" bestFit="1" customWidth="1"/>
    <col min="9734" max="9985" width="8.88671875" style="116"/>
    <col min="9986" max="9986" width="18.5546875" style="116" bestFit="1" customWidth="1"/>
    <col min="9987" max="9987" width="67.33203125" style="116" bestFit="1" customWidth="1"/>
    <col min="9988" max="9988" width="20.6640625" style="116" bestFit="1" customWidth="1"/>
    <col min="9989" max="9989" width="52.33203125" style="116" bestFit="1" customWidth="1"/>
    <col min="9990" max="10241" width="8.88671875" style="116"/>
    <col min="10242" max="10242" width="18.5546875" style="116" bestFit="1" customWidth="1"/>
    <col min="10243" max="10243" width="67.33203125" style="116" bestFit="1" customWidth="1"/>
    <col min="10244" max="10244" width="20.6640625" style="116" bestFit="1" customWidth="1"/>
    <col min="10245" max="10245" width="52.33203125" style="116" bestFit="1" customWidth="1"/>
    <col min="10246" max="10497" width="8.88671875" style="116"/>
    <col min="10498" max="10498" width="18.5546875" style="116" bestFit="1" customWidth="1"/>
    <col min="10499" max="10499" width="67.33203125" style="116" bestFit="1" customWidth="1"/>
    <col min="10500" max="10500" width="20.6640625" style="116" bestFit="1" customWidth="1"/>
    <col min="10501" max="10501" width="52.33203125" style="116" bestFit="1" customWidth="1"/>
    <col min="10502" max="10753" width="8.88671875" style="116"/>
    <col min="10754" max="10754" width="18.5546875" style="116" bestFit="1" customWidth="1"/>
    <col min="10755" max="10755" width="67.33203125" style="116" bestFit="1" customWidth="1"/>
    <col min="10756" max="10756" width="20.6640625" style="116" bestFit="1" customWidth="1"/>
    <col min="10757" max="10757" width="52.33203125" style="116" bestFit="1" customWidth="1"/>
    <col min="10758" max="11009" width="8.88671875" style="116"/>
    <col min="11010" max="11010" width="18.5546875" style="116" bestFit="1" customWidth="1"/>
    <col min="11011" max="11011" width="67.33203125" style="116" bestFit="1" customWidth="1"/>
    <col min="11012" max="11012" width="20.6640625" style="116" bestFit="1" customWidth="1"/>
    <col min="11013" max="11013" width="52.33203125" style="116" bestFit="1" customWidth="1"/>
    <col min="11014" max="11265" width="8.88671875" style="116"/>
    <col min="11266" max="11266" width="18.5546875" style="116" bestFit="1" customWidth="1"/>
    <col min="11267" max="11267" width="67.33203125" style="116" bestFit="1" customWidth="1"/>
    <col min="11268" max="11268" width="20.6640625" style="116" bestFit="1" customWidth="1"/>
    <col min="11269" max="11269" width="52.33203125" style="116" bestFit="1" customWidth="1"/>
    <col min="11270" max="11521" width="8.88671875" style="116"/>
    <col min="11522" max="11522" width="18.5546875" style="116" bestFit="1" customWidth="1"/>
    <col min="11523" max="11523" width="67.33203125" style="116" bestFit="1" customWidth="1"/>
    <col min="11524" max="11524" width="20.6640625" style="116" bestFit="1" customWidth="1"/>
    <col min="11525" max="11525" width="52.33203125" style="116" bestFit="1" customWidth="1"/>
    <col min="11526" max="11777" width="8.88671875" style="116"/>
    <col min="11778" max="11778" width="18.5546875" style="116" bestFit="1" customWidth="1"/>
    <col min="11779" max="11779" width="67.33203125" style="116" bestFit="1" customWidth="1"/>
    <col min="11780" max="11780" width="20.6640625" style="116" bestFit="1" customWidth="1"/>
    <col min="11781" max="11781" width="52.33203125" style="116" bestFit="1" customWidth="1"/>
    <col min="11782" max="12033" width="8.88671875" style="116"/>
    <col min="12034" max="12034" width="18.5546875" style="116" bestFit="1" customWidth="1"/>
    <col min="12035" max="12035" width="67.33203125" style="116" bestFit="1" customWidth="1"/>
    <col min="12036" max="12036" width="20.6640625" style="116" bestFit="1" customWidth="1"/>
    <col min="12037" max="12037" width="52.33203125" style="116" bestFit="1" customWidth="1"/>
    <col min="12038" max="12289" width="8.88671875" style="116"/>
    <col min="12290" max="12290" width="18.5546875" style="116" bestFit="1" customWidth="1"/>
    <col min="12291" max="12291" width="67.33203125" style="116" bestFit="1" customWidth="1"/>
    <col min="12292" max="12292" width="20.6640625" style="116" bestFit="1" customWidth="1"/>
    <col min="12293" max="12293" width="52.33203125" style="116" bestFit="1" customWidth="1"/>
    <col min="12294" max="12545" width="8.88671875" style="116"/>
    <col min="12546" max="12546" width="18.5546875" style="116" bestFit="1" customWidth="1"/>
    <col min="12547" max="12547" width="67.33203125" style="116" bestFit="1" customWidth="1"/>
    <col min="12548" max="12548" width="20.6640625" style="116" bestFit="1" customWidth="1"/>
    <col min="12549" max="12549" width="52.33203125" style="116" bestFit="1" customWidth="1"/>
    <col min="12550" max="12801" width="8.88671875" style="116"/>
    <col min="12802" max="12802" width="18.5546875" style="116" bestFit="1" customWidth="1"/>
    <col min="12803" max="12803" width="67.33203125" style="116" bestFit="1" customWidth="1"/>
    <col min="12804" max="12804" width="20.6640625" style="116" bestFit="1" customWidth="1"/>
    <col min="12805" max="12805" width="52.33203125" style="116" bestFit="1" customWidth="1"/>
    <col min="12806" max="13057" width="8.88671875" style="116"/>
    <col min="13058" max="13058" width="18.5546875" style="116" bestFit="1" customWidth="1"/>
    <col min="13059" max="13059" width="67.33203125" style="116" bestFit="1" customWidth="1"/>
    <col min="13060" max="13060" width="20.6640625" style="116" bestFit="1" customWidth="1"/>
    <col min="13061" max="13061" width="52.33203125" style="116" bestFit="1" customWidth="1"/>
    <col min="13062" max="13313" width="8.88671875" style="116"/>
    <col min="13314" max="13314" width="18.5546875" style="116" bestFit="1" customWidth="1"/>
    <col min="13315" max="13315" width="67.33203125" style="116" bestFit="1" customWidth="1"/>
    <col min="13316" max="13316" width="20.6640625" style="116" bestFit="1" customWidth="1"/>
    <col min="13317" max="13317" width="52.33203125" style="116" bestFit="1" customWidth="1"/>
    <col min="13318" max="13569" width="8.88671875" style="116"/>
    <col min="13570" max="13570" width="18.5546875" style="116" bestFit="1" customWidth="1"/>
    <col min="13571" max="13571" width="67.33203125" style="116" bestFit="1" customWidth="1"/>
    <col min="13572" max="13572" width="20.6640625" style="116" bestFit="1" customWidth="1"/>
    <col min="13573" max="13573" width="52.33203125" style="116" bestFit="1" customWidth="1"/>
    <col min="13574" max="13825" width="8.88671875" style="116"/>
    <col min="13826" max="13826" width="18.5546875" style="116" bestFit="1" customWidth="1"/>
    <col min="13827" max="13827" width="67.33203125" style="116" bestFit="1" customWidth="1"/>
    <col min="13828" max="13828" width="20.6640625" style="116" bestFit="1" customWidth="1"/>
    <col min="13829" max="13829" width="52.33203125" style="116" bestFit="1" customWidth="1"/>
    <col min="13830" max="14081" width="8.88671875" style="116"/>
    <col min="14082" max="14082" width="18.5546875" style="116" bestFit="1" customWidth="1"/>
    <col min="14083" max="14083" width="67.33203125" style="116" bestFit="1" customWidth="1"/>
    <col min="14084" max="14084" width="20.6640625" style="116" bestFit="1" customWidth="1"/>
    <col min="14085" max="14085" width="52.33203125" style="116" bestFit="1" customWidth="1"/>
    <col min="14086" max="14337" width="8.88671875" style="116"/>
    <col min="14338" max="14338" width="18.5546875" style="116" bestFit="1" customWidth="1"/>
    <col min="14339" max="14339" width="67.33203125" style="116" bestFit="1" customWidth="1"/>
    <col min="14340" max="14340" width="20.6640625" style="116" bestFit="1" customWidth="1"/>
    <col min="14341" max="14341" width="52.33203125" style="116" bestFit="1" customWidth="1"/>
    <col min="14342" max="14593" width="8.88671875" style="116"/>
    <col min="14594" max="14594" width="18.5546875" style="116" bestFit="1" customWidth="1"/>
    <col min="14595" max="14595" width="67.33203125" style="116" bestFit="1" customWidth="1"/>
    <col min="14596" max="14596" width="20.6640625" style="116" bestFit="1" customWidth="1"/>
    <col min="14597" max="14597" width="52.33203125" style="116" bestFit="1" customWidth="1"/>
    <col min="14598" max="14849" width="8.88671875" style="116"/>
    <col min="14850" max="14850" width="18.5546875" style="116" bestFit="1" customWidth="1"/>
    <col min="14851" max="14851" width="67.33203125" style="116" bestFit="1" customWidth="1"/>
    <col min="14852" max="14852" width="20.6640625" style="116" bestFit="1" customWidth="1"/>
    <col min="14853" max="14853" width="52.33203125" style="116" bestFit="1" customWidth="1"/>
    <col min="14854" max="15105" width="8.88671875" style="116"/>
    <col min="15106" max="15106" width="18.5546875" style="116" bestFit="1" customWidth="1"/>
    <col min="15107" max="15107" width="67.33203125" style="116" bestFit="1" customWidth="1"/>
    <col min="15108" max="15108" width="20.6640625" style="116" bestFit="1" customWidth="1"/>
    <col min="15109" max="15109" width="52.33203125" style="116" bestFit="1" customWidth="1"/>
    <col min="15110" max="15361" width="8.88671875" style="116"/>
    <col min="15362" max="15362" width="18.5546875" style="116" bestFit="1" customWidth="1"/>
    <col min="15363" max="15363" width="67.33203125" style="116" bestFit="1" customWidth="1"/>
    <col min="15364" max="15364" width="20.6640625" style="116" bestFit="1" customWidth="1"/>
    <col min="15365" max="15365" width="52.33203125" style="116" bestFit="1" customWidth="1"/>
    <col min="15366" max="15617" width="8.88671875" style="116"/>
    <col min="15618" max="15618" width="18.5546875" style="116" bestFit="1" customWidth="1"/>
    <col min="15619" max="15619" width="67.33203125" style="116" bestFit="1" customWidth="1"/>
    <col min="15620" max="15620" width="20.6640625" style="116" bestFit="1" customWidth="1"/>
    <col min="15621" max="15621" width="52.33203125" style="116" bestFit="1" customWidth="1"/>
    <col min="15622" max="15873" width="8.88671875" style="116"/>
    <col min="15874" max="15874" width="18.5546875" style="116" bestFit="1" customWidth="1"/>
    <col min="15875" max="15875" width="67.33203125" style="116" bestFit="1" customWidth="1"/>
    <col min="15876" max="15876" width="20.6640625" style="116" bestFit="1" customWidth="1"/>
    <col min="15877" max="15877" width="52.33203125" style="116" bestFit="1" customWidth="1"/>
    <col min="15878" max="16129" width="8.88671875" style="116"/>
    <col min="16130" max="16130" width="18.5546875" style="116" bestFit="1" customWidth="1"/>
    <col min="16131" max="16131" width="67.33203125" style="116" bestFit="1" customWidth="1"/>
    <col min="16132" max="16132" width="20.6640625" style="116" bestFit="1" customWidth="1"/>
    <col min="16133" max="16133" width="52.33203125" style="116" bestFit="1" customWidth="1"/>
    <col min="16134" max="16384" width="8.88671875" style="116"/>
  </cols>
  <sheetData>
    <row r="1" spans="1:6" x14ac:dyDescent="0.25">
      <c r="A1" s="116" t="s">
        <v>350</v>
      </c>
      <c r="B1" s="117" t="s">
        <v>351</v>
      </c>
      <c r="C1" s="117" t="s">
        <v>352</v>
      </c>
      <c r="D1" s="117" t="s">
        <v>353</v>
      </c>
      <c r="E1" s="117" t="s">
        <v>354</v>
      </c>
      <c r="F1" s="117" t="s">
        <v>355</v>
      </c>
    </row>
    <row r="2" spans="1:6" hidden="1" x14ac:dyDescent="0.25">
      <c r="A2" s="116" t="s">
        <v>319</v>
      </c>
      <c r="B2" s="117" t="s">
        <v>356</v>
      </c>
      <c r="C2" s="117" t="s">
        <v>357</v>
      </c>
      <c r="D2" s="117">
        <v>25.84</v>
      </c>
      <c r="E2" s="117" t="s">
        <v>358</v>
      </c>
      <c r="F2" s="117" t="s">
        <v>358</v>
      </c>
    </row>
    <row r="3" spans="1:6" x14ac:dyDescent="0.25">
      <c r="A3" s="116" t="s">
        <v>319</v>
      </c>
      <c r="B3" s="117" t="s">
        <v>359</v>
      </c>
      <c r="C3" s="117" t="s">
        <v>360</v>
      </c>
      <c r="D3" s="117"/>
      <c r="E3" s="117" t="s">
        <v>361</v>
      </c>
      <c r="F3" s="117"/>
    </row>
    <row r="4" spans="1:6" x14ac:dyDescent="0.25">
      <c r="A4" s="116" t="s">
        <v>319</v>
      </c>
      <c r="B4" s="117" t="s">
        <v>362</v>
      </c>
      <c r="C4" s="117" t="s">
        <v>363</v>
      </c>
      <c r="D4" s="117"/>
      <c r="E4" s="117" t="s">
        <v>361</v>
      </c>
      <c r="F4" s="117"/>
    </row>
    <row r="5" spans="1:6" x14ac:dyDescent="0.25">
      <c r="A5" s="116" t="s">
        <v>319</v>
      </c>
      <c r="B5" s="117" t="s">
        <v>364</v>
      </c>
      <c r="C5" s="117" t="s">
        <v>365</v>
      </c>
      <c r="D5" s="117"/>
      <c r="E5" s="117" t="s">
        <v>361</v>
      </c>
      <c r="F5" s="117"/>
    </row>
    <row r="6" spans="1:6" hidden="1" x14ac:dyDescent="0.25">
      <c r="A6" s="116" t="s">
        <v>319</v>
      </c>
      <c r="B6" s="117" t="s">
        <v>366</v>
      </c>
      <c r="C6" s="117" t="s">
        <v>367</v>
      </c>
      <c r="D6" s="117">
        <v>4</v>
      </c>
      <c r="E6" s="117" t="s">
        <v>358</v>
      </c>
      <c r="F6" s="117" t="s">
        <v>358</v>
      </c>
    </row>
    <row r="7" spans="1:6" x14ac:dyDescent="0.25">
      <c r="A7" s="116" t="s">
        <v>318</v>
      </c>
      <c r="B7" s="117" t="s">
        <v>368</v>
      </c>
      <c r="C7" s="117" t="s">
        <v>369</v>
      </c>
      <c r="D7" s="117"/>
      <c r="E7" s="117" t="s">
        <v>370</v>
      </c>
      <c r="F7" s="117"/>
    </row>
    <row r="8" spans="1:6" hidden="1" x14ac:dyDescent="0.25">
      <c r="A8" s="116" t="s">
        <v>318</v>
      </c>
      <c r="B8" s="117" t="s">
        <v>372</v>
      </c>
      <c r="C8" s="117" t="s">
        <v>373</v>
      </c>
      <c r="D8" s="117">
        <v>25.6</v>
      </c>
      <c r="E8" s="117" t="s">
        <v>374</v>
      </c>
      <c r="F8" s="117" t="s">
        <v>358</v>
      </c>
    </row>
    <row r="9" spans="1:6" hidden="1" x14ac:dyDescent="0.25">
      <c r="A9" s="116" t="s">
        <v>318</v>
      </c>
      <c r="B9" s="117" t="s">
        <v>375</v>
      </c>
      <c r="C9" s="117" t="s">
        <v>376</v>
      </c>
      <c r="D9" s="117">
        <v>6.38</v>
      </c>
      <c r="F9" s="117" t="s">
        <v>358</v>
      </c>
    </row>
    <row r="10" spans="1:6" hidden="1" x14ac:dyDescent="0.25">
      <c r="A10" s="116" t="s">
        <v>318</v>
      </c>
      <c r="B10" s="117" t="s">
        <v>377</v>
      </c>
      <c r="C10" s="117" t="s">
        <v>378</v>
      </c>
      <c r="D10" s="117">
        <v>15.66</v>
      </c>
      <c r="E10" s="117" t="s">
        <v>374</v>
      </c>
      <c r="F10" s="117" t="s">
        <v>358</v>
      </c>
    </row>
    <row r="11" spans="1:6" hidden="1" x14ac:dyDescent="0.25">
      <c r="A11" s="116" t="s">
        <v>318</v>
      </c>
      <c r="B11" s="117" t="s">
        <v>379</v>
      </c>
      <c r="C11" s="117" t="s">
        <v>357</v>
      </c>
      <c r="D11" s="117">
        <v>25.84</v>
      </c>
      <c r="F11" s="117" t="s">
        <v>358</v>
      </c>
    </row>
    <row r="12" spans="1:6" hidden="1" x14ac:dyDescent="0.25">
      <c r="A12" s="116" t="s">
        <v>318</v>
      </c>
      <c r="B12" s="117" t="s">
        <v>380</v>
      </c>
      <c r="C12" s="117" t="s">
        <v>381</v>
      </c>
      <c r="D12" s="117">
        <v>1.1499999999999999</v>
      </c>
    </row>
    <row r="13" spans="1:6" hidden="1" x14ac:dyDescent="0.25">
      <c r="A13" s="116" t="s">
        <v>318</v>
      </c>
      <c r="B13" s="117" t="s">
        <v>382</v>
      </c>
      <c r="C13" s="117" t="s">
        <v>383</v>
      </c>
      <c r="D13" s="117">
        <v>4</v>
      </c>
      <c r="E13" s="117" t="s">
        <v>358</v>
      </c>
      <c r="F13" s="117" t="s">
        <v>358</v>
      </c>
    </row>
    <row r="14" spans="1:6" x14ac:dyDescent="0.25">
      <c r="A14" s="116" t="s">
        <v>318</v>
      </c>
      <c r="B14" s="117" t="s">
        <v>384</v>
      </c>
      <c r="C14" s="117" t="s">
        <v>385</v>
      </c>
      <c r="D14" s="117"/>
      <c r="E14" s="117" t="s">
        <v>386</v>
      </c>
      <c r="F14" s="117"/>
    </row>
    <row r="15" spans="1:6" x14ac:dyDescent="0.25">
      <c r="A15" s="116" t="s">
        <v>318</v>
      </c>
      <c r="B15" s="117" t="s">
        <v>388</v>
      </c>
      <c r="C15" s="117" t="s">
        <v>385</v>
      </c>
      <c r="D15" s="117"/>
      <c r="E15" s="117" t="s">
        <v>386</v>
      </c>
      <c r="F15" s="117"/>
    </row>
    <row r="16" spans="1:6" x14ac:dyDescent="0.25">
      <c r="A16" s="116" t="s">
        <v>318</v>
      </c>
      <c r="B16" s="117" t="s">
        <v>389</v>
      </c>
      <c r="C16" s="117" t="s">
        <v>390</v>
      </c>
      <c r="D16" s="117"/>
      <c r="E16" s="117" t="s">
        <v>386</v>
      </c>
      <c r="F16" s="117"/>
    </row>
    <row r="17" spans="1:6" x14ac:dyDescent="0.25">
      <c r="A17" s="116" t="s">
        <v>318</v>
      </c>
      <c r="B17" s="117" t="s">
        <v>391</v>
      </c>
      <c r="C17" s="117" t="s">
        <v>392</v>
      </c>
      <c r="D17" s="117"/>
      <c r="E17" s="117" t="s">
        <v>386</v>
      </c>
      <c r="F17" s="117"/>
    </row>
    <row r="18" spans="1:6" x14ac:dyDescent="0.25">
      <c r="A18" s="116" t="s">
        <v>318</v>
      </c>
      <c r="B18" s="117" t="s">
        <v>393</v>
      </c>
      <c r="C18" s="117" t="s">
        <v>385</v>
      </c>
      <c r="D18" s="117"/>
      <c r="E18" s="117" t="s">
        <v>394</v>
      </c>
      <c r="F18" s="117"/>
    </row>
    <row r="19" spans="1:6" x14ac:dyDescent="0.25">
      <c r="A19" s="116" t="s">
        <v>318</v>
      </c>
      <c r="B19" s="117" t="s">
        <v>395</v>
      </c>
      <c r="C19" s="117" t="s">
        <v>396</v>
      </c>
      <c r="D19" s="117"/>
      <c r="E19" s="117" t="s">
        <v>394</v>
      </c>
      <c r="F19" s="117"/>
    </row>
    <row r="20" spans="1:6" x14ac:dyDescent="0.25">
      <c r="A20" s="116" t="s">
        <v>318</v>
      </c>
      <c r="B20" s="117" t="s">
        <v>397</v>
      </c>
      <c r="C20" s="117" t="s">
        <v>398</v>
      </c>
      <c r="D20" s="117"/>
      <c r="E20" s="117" t="s">
        <v>399</v>
      </c>
      <c r="F20" s="117"/>
    </row>
    <row r="21" spans="1:6" x14ac:dyDescent="0.25">
      <c r="A21" s="116" t="s">
        <v>318</v>
      </c>
      <c r="B21" s="117" t="s">
        <v>401</v>
      </c>
      <c r="C21" s="117" t="s">
        <v>402</v>
      </c>
      <c r="D21" s="117"/>
      <c r="E21" s="117" t="s">
        <v>399</v>
      </c>
      <c r="F21" s="117"/>
    </row>
    <row r="22" spans="1:6" x14ac:dyDescent="0.25">
      <c r="A22" s="116" t="s">
        <v>318</v>
      </c>
      <c r="B22" s="117" t="s">
        <v>403</v>
      </c>
      <c r="C22" s="117" t="s">
        <v>396</v>
      </c>
      <c r="D22" s="117"/>
      <c r="E22" s="117" t="s">
        <v>394</v>
      </c>
      <c r="F22" s="117"/>
    </row>
    <row r="23" spans="1:6" x14ac:dyDescent="0.25">
      <c r="A23" s="116" t="s">
        <v>318</v>
      </c>
      <c r="B23" s="117" t="s">
        <v>404</v>
      </c>
      <c r="C23" s="117" t="s">
        <v>398</v>
      </c>
      <c r="D23" s="117"/>
      <c r="E23" s="117" t="s">
        <v>399</v>
      </c>
      <c r="F23" s="117"/>
    </row>
    <row r="24" spans="1:6" x14ac:dyDescent="0.25">
      <c r="A24" s="116" t="s">
        <v>318</v>
      </c>
      <c r="B24" s="117" t="s">
        <v>405</v>
      </c>
      <c r="C24" s="117" t="s">
        <v>402</v>
      </c>
      <c r="D24" s="117"/>
      <c r="E24" s="117" t="s">
        <v>399</v>
      </c>
      <c r="F24" s="117"/>
    </row>
    <row r="25" spans="1:6" x14ac:dyDescent="0.25">
      <c r="A25" s="116" t="s">
        <v>318</v>
      </c>
      <c r="B25" s="117" t="s">
        <v>406</v>
      </c>
      <c r="C25" s="117" t="s">
        <v>407</v>
      </c>
      <c r="D25" s="117"/>
      <c r="E25" s="117" t="s">
        <v>399</v>
      </c>
      <c r="F25" s="117"/>
    </row>
    <row r="26" spans="1:6" x14ac:dyDescent="0.25">
      <c r="A26" s="116" t="s">
        <v>318</v>
      </c>
      <c r="B26" s="117" t="s">
        <v>409</v>
      </c>
      <c r="C26" s="117" t="s">
        <v>410</v>
      </c>
      <c r="D26" s="117"/>
      <c r="E26" s="117" t="s">
        <v>399</v>
      </c>
      <c r="F26" s="117"/>
    </row>
    <row r="27" spans="1:6" x14ac:dyDescent="0.25">
      <c r="A27" s="116" t="s">
        <v>318</v>
      </c>
      <c r="B27" s="117" t="s">
        <v>411</v>
      </c>
      <c r="C27" s="117" t="s">
        <v>412</v>
      </c>
      <c r="D27" s="117"/>
      <c r="E27" s="117" t="s">
        <v>399</v>
      </c>
      <c r="F27" s="117"/>
    </row>
    <row r="28" spans="1:6" x14ac:dyDescent="0.25">
      <c r="A28" s="116" t="s">
        <v>318</v>
      </c>
      <c r="B28" s="117" t="s">
        <v>413</v>
      </c>
      <c r="C28" s="117" t="s">
        <v>414</v>
      </c>
      <c r="D28" s="117"/>
      <c r="E28" s="117" t="s">
        <v>399</v>
      </c>
      <c r="F28" s="117"/>
    </row>
    <row r="29" spans="1:6" x14ac:dyDescent="0.25">
      <c r="A29" s="116" t="s">
        <v>318</v>
      </c>
      <c r="B29" s="117" t="s">
        <v>415</v>
      </c>
      <c r="C29" s="117" t="s">
        <v>416</v>
      </c>
      <c r="D29" s="117"/>
      <c r="E29" s="117" t="s">
        <v>399</v>
      </c>
      <c r="F29" s="117"/>
    </row>
    <row r="30" spans="1:6" x14ac:dyDescent="0.25">
      <c r="A30" s="116" t="s">
        <v>318</v>
      </c>
      <c r="B30" s="117" t="s">
        <v>417</v>
      </c>
      <c r="C30" s="117" t="s">
        <v>418</v>
      </c>
      <c r="D30" s="117"/>
      <c r="E30" s="117" t="s">
        <v>399</v>
      </c>
      <c r="F30" s="117"/>
    </row>
    <row r="31" spans="1:6" x14ac:dyDescent="0.25">
      <c r="A31" s="116" t="s">
        <v>318</v>
      </c>
      <c r="B31" s="117" t="s">
        <v>419</v>
      </c>
      <c r="C31" s="117" t="s">
        <v>420</v>
      </c>
      <c r="D31" s="117"/>
      <c r="E31" s="117" t="s">
        <v>399</v>
      </c>
      <c r="F31" s="117"/>
    </row>
    <row r="32" spans="1:6" x14ac:dyDescent="0.25">
      <c r="A32" s="116" t="s">
        <v>318</v>
      </c>
      <c r="B32" s="117" t="s">
        <v>421</v>
      </c>
      <c r="C32" s="117" t="s">
        <v>422</v>
      </c>
      <c r="D32" s="117"/>
      <c r="E32" s="117" t="s">
        <v>399</v>
      </c>
      <c r="F32" s="117"/>
    </row>
    <row r="33" spans="1:6" x14ac:dyDescent="0.25">
      <c r="A33" s="116" t="s">
        <v>318</v>
      </c>
      <c r="B33" s="117" t="s">
        <v>423</v>
      </c>
      <c r="C33" s="117" t="s">
        <v>385</v>
      </c>
      <c r="D33" s="117"/>
      <c r="E33" s="117" t="s">
        <v>394</v>
      </c>
      <c r="F33" s="117"/>
    </row>
    <row r="34" spans="1:6" x14ac:dyDescent="0.25">
      <c r="A34" s="116" t="s">
        <v>318</v>
      </c>
      <c r="B34" s="117" t="s">
        <v>424</v>
      </c>
      <c r="C34" s="117" t="s">
        <v>425</v>
      </c>
      <c r="D34" s="117"/>
      <c r="E34" s="117" t="s">
        <v>399</v>
      </c>
      <c r="F34" s="117"/>
    </row>
    <row r="35" spans="1:6" x14ac:dyDescent="0.25">
      <c r="A35" s="116" t="s">
        <v>318</v>
      </c>
      <c r="B35" s="117" t="s">
        <v>426</v>
      </c>
      <c r="C35" s="117" t="s">
        <v>427</v>
      </c>
      <c r="D35" s="117"/>
      <c r="E35" s="117" t="s">
        <v>399</v>
      </c>
      <c r="F35" s="117"/>
    </row>
    <row r="36" spans="1:6" x14ac:dyDescent="0.25">
      <c r="A36" s="116" t="s">
        <v>318</v>
      </c>
      <c r="B36" s="117" t="s">
        <v>428</v>
      </c>
      <c r="C36" s="117" t="s">
        <v>429</v>
      </c>
      <c r="D36" s="117"/>
      <c r="E36" s="117" t="s">
        <v>399</v>
      </c>
      <c r="F36" s="117"/>
    </row>
    <row r="37" spans="1:6" x14ac:dyDescent="0.25">
      <c r="A37" s="116" t="s">
        <v>318</v>
      </c>
      <c r="B37" s="117" t="s">
        <v>431</v>
      </c>
      <c r="C37" s="117" t="s">
        <v>432</v>
      </c>
      <c r="D37" s="117"/>
      <c r="E37" s="117" t="s">
        <v>399</v>
      </c>
      <c r="F37" s="117"/>
    </row>
    <row r="38" spans="1:6" x14ac:dyDescent="0.25">
      <c r="A38" s="116" t="s">
        <v>318</v>
      </c>
      <c r="B38" s="117" t="s">
        <v>433</v>
      </c>
      <c r="C38" s="117" t="s">
        <v>434</v>
      </c>
      <c r="D38" s="117"/>
      <c r="E38" s="117" t="s">
        <v>399</v>
      </c>
      <c r="F38" s="117"/>
    </row>
    <row r="39" spans="1:6" x14ac:dyDescent="0.25">
      <c r="A39" s="116" t="s">
        <v>318</v>
      </c>
      <c r="B39" s="117" t="s">
        <v>435</v>
      </c>
      <c r="C39" s="117" t="s">
        <v>434</v>
      </c>
      <c r="D39" s="117"/>
      <c r="E39" s="117" t="s">
        <v>399</v>
      </c>
      <c r="F39" s="117"/>
    </row>
    <row r="40" spans="1:6" x14ac:dyDescent="0.25">
      <c r="A40" s="116" t="s">
        <v>318</v>
      </c>
      <c r="B40" s="117" t="s">
        <v>436</v>
      </c>
      <c r="C40" s="117" t="s">
        <v>437</v>
      </c>
      <c r="D40" s="117"/>
      <c r="E40" s="117" t="s">
        <v>394</v>
      </c>
      <c r="F40" s="117"/>
    </row>
    <row r="41" spans="1:6" x14ac:dyDescent="0.25">
      <c r="A41" s="116" t="s">
        <v>318</v>
      </c>
      <c r="B41" s="117" t="s">
        <v>438</v>
      </c>
      <c r="C41" s="117" t="s">
        <v>398</v>
      </c>
      <c r="D41" s="117"/>
      <c r="E41" s="117" t="s">
        <v>399</v>
      </c>
      <c r="F41" s="117"/>
    </row>
    <row r="42" spans="1:6" x14ac:dyDescent="0.25">
      <c r="A42" s="116" t="s">
        <v>318</v>
      </c>
      <c r="B42" s="117" t="s">
        <v>439</v>
      </c>
      <c r="C42" s="117" t="s">
        <v>402</v>
      </c>
      <c r="D42" s="117"/>
      <c r="E42" s="117" t="s">
        <v>399</v>
      </c>
      <c r="F42" s="117"/>
    </row>
    <row r="43" spans="1:6" x14ac:dyDescent="0.25">
      <c r="A43" s="116" t="s">
        <v>318</v>
      </c>
      <c r="B43" s="117" t="s">
        <v>440</v>
      </c>
      <c r="C43" s="117" t="s">
        <v>402</v>
      </c>
      <c r="D43" s="117"/>
      <c r="E43" s="117" t="s">
        <v>399</v>
      </c>
      <c r="F43" s="117"/>
    </row>
    <row r="44" spans="1:6" x14ac:dyDescent="0.25">
      <c r="A44" s="116" t="s">
        <v>318</v>
      </c>
      <c r="B44" s="117" t="s">
        <v>441</v>
      </c>
      <c r="C44" s="117" t="s">
        <v>442</v>
      </c>
      <c r="D44" s="117"/>
      <c r="E44" s="117" t="s">
        <v>394</v>
      </c>
      <c r="F44" s="117"/>
    </row>
    <row r="45" spans="1:6" x14ac:dyDescent="0.25">
      <c r="A45" s="116" t="s">
        <v>318</v>
      </c>
      <c r="B45" s="117" t="s">
        <v>443</v>
      </c>
      <c r="C45" s="117" t="s">
        <v>444</v>
      </c>
      <c r="D45" s="117"/>
      <c r="E45" s="117" t="s">
        <v>445</v>
      </c>
      <c r="F45" s="117"/>
    </row>
    <row r="46" spans="1:6" x14ac:dyDescent="0.25">
      <c r="A46" s="116" t="s">
        <v>318</v>
      </c>
      <c r="B46" s="117" t="s">
        <v>446</v>
      </c>
      <c r="C46" s="117" t="s">
        <v>434</v>
      </c>
      <c r="D46" s="117"/>
      <c r="E46" s="117" t="s">
        <v>445</v>
      </c>
      <c r="F46" s="117"/>
    </row>
    <row r="47" spans="1:6" x14ac:dyDescent="0.25">
      <c r="A47" s="116" t="s">
        <v>318</v>
      </c>
      <c r="B47" s="117" t="s">
        <v>447</v>
      </c>
      <c r="C47" s="117" t="s">
        <v>402</v>
      </c>
      <c r="D47" s="117"/>
      <c r="E47" s="117" t="s">
        <v>445</v>
      </c>
      <c r="F47" s="117"/>
    </row>
    <row r="48" spans="1:6" x14ac:dyDescent="0.25">
      <c r="A48" s="116" t="s">
        <v>318</v>
      </c>
      <c r="B48" s="117" t="s">
        <v>448</v>
      </c>
      <c r="C48" s="117" t="s">
        <v>449</v>
      </c>
      <c r="D48" s="117"/>
      <c r="E48" s="117" t="s">
        <v>394</v>
      </c>
      <c r="F48" s="117"/>
    </row>
    <row r="49" spans="1:6" x14ac:dyDescent="0.25">
      <c r="A49" s="116" t="s">
        <v>318</v>
      </c>
      <c r="B49" s="117" t="s">
        <v>450</v>
      </c>
      <c r="C49" s="117" t="s">
        <v>451</v>
      </c>
      <c r="D49" s="117"/>
      <c r="E49" s="117" t="s">
        <v>394</v>
      </c>
      <c r="F49" s="117"/>
    </row>
    <row r="50" spans="1:6" x14ac:dyDescent="0.25">
      <c r="A50" s="116" t="s">
        <v>318</v>
      </c>
      <c r="B50" s="117" t="s">
        <v>452</v>
      </c>
      <c r="C50" s="117" t="s">
        <v>453</v>
      </c>
      <c r="D50" s="117"/>
      <c r="E50" s="117" t="s">
        <v>394</v>
      </c>
      <c r="F50" s="117"/>
    </row>
    <row r="51" spans="1:6" x14ac:dyDescent="0.25">
      <c r="A51" s="116" t="s">
        <v>318</v>
      </c>
      <c r="B51" s="117" t="s">
        <v>454</v>
      </c>
      <c r="C51" s="117" t="s">
        <v>455</v>
      </c>
      <c r="D51" s="117"/>
      <c r="E51" s="117" t="s">
        <v>394</v>
      </c>
      <c r="F51" s="117"/>
    </row>
    <row r="52" spans="1:6" x14ac:dyDescent="0.25">
      <c r="A52" s="116" t="s">
        <v>318</v>
      </c>
      <c r="B52" s="117" t="s">
        <v>456</v>
      </c>
      <c r="C52" s="117" t="s">
        <v>457</v>
      </c>
      <c r="D52" s="117"/>
      <c r="E52" s="117" t="s">
        <v>361</v>
      </c>
      <c r="F52" s="117"/>
    </row>
    <row r="53" spans="1:6" x14ac:dyDescent="0.25">
      <c r="A53" s="116" t="s">
        <v>318</v>
      </c>
      <c r="B53" s="117" t="s">
        <v>458</v>
      </c>
      <c r="C53" s="117" t="s">
        <v>459</v>
      </c>
      <c r="D53" s="117"/>
      <c r="E53" s="117" t="s">
        <v>361</v>
      </c>
      <c r="F53" s="117"/>
    </row>
    <row r="54" spans="1:6" x14ac:dyDescent="0.25">
      <c r="A54" s="116" t="s">
        <v>318</v>
      </c>
      <c r="B54" s="117" t="s">
        <v>460</v>
      </c>
      <c r="C54" s="117" t="s">
        <v>385</v>
      </c>
      <c r="D54" s="117"/>
      <c r="E54" s="117" t="s">
        <v>394</v>
      </c>
      <c r="F54" s="117"/>
    </row>
    <row r="55" spans="1:6" x14ac:dyDescent="0.25">
      <c r="A55" s="116" t="s">
        <v>318</v>
      </c>
      <c r="B55" s="117" t="s">
        <v>462</v>
      </c>
      <c r="C55" s="117" t="s">
        <v>463</v>
      </c>
      <c r="D55" s="117"/>
      <c r="E55" s="117" t="s">
        <v>394</v>
      </c>
      <c r="F55" s="117"/>
    </row>
    <row r="56" spans="1:6" x14ac:dyDescent="0.25">
      <c r="A56" s="116" t="s">
        <v>318</v>
      </c>
      <c r="B56" s="117" t="s">
        <v>464</v>
      </c>
      <c r="C56" s="117" t="s">
        <v>432</v>
      </c>
      <c r="D56" s="117"/>
      <c r="E56" s="117" t="s">
        <v>399</v>
      </c>
      <c r="F56" s="117"/>
    </row>
    <row r="57" spans="1:6" x14ac:dyDescent="0.25">
      <c r="A57" s="116" t="s">
        <v>318</v>
      </c>
      <c r="B57" s="117" t="s">
        <v>465</v>
      </c>
      <c r="C57" s="117" t="s">
        <v>434</v>
      </c>
      <c r="D57" s="117"/>
      <c r="E57" s="117" t="s">
        <v>399</v>
      </c>
      <c r="F57" s="117"/>
    </row>
    <row r="58" spans="1:6" x14ac:dyDescent="0.25">
      <c r="A58" s="116" t="s">
        <v>318</v>
      </c>
      <c r="B58" s="117" t="s">
        <v>466</v>
      </c>
      <c r="C58" s="117" t="s">
        <v>467</v>
      </c>
      <c r="D58" s="117"/>
      <c r="E58" s="117" t="s">
        <v>394</v>
      </c>
      <c r="F58" s="117"/>
    </row>
    <row r="59" spans="1:6" x14ac:dyDescent="0.25">
      <c r="A59" s="116" t="s">
        <v>318</v>
      </c>
      <c r="B59" s="117" t="s">
        <v>468</v>
      </c>
      <c r="C59" s="117" t="s">
        <v>425</v>
      </c>
      <c r="D59" s="117"/>
      <c r="E59" s="117" t="s">
        <v>445</v>
      </c>
      <c r="F59" s="117"/>
    </row>
    <row r="60" spans="1:6" hidden="1" x14ac:dyDescent="0.25">
      <c r="A60" s="116" t="s">
        <v>318</v>
      </c>
      <c r="B60" s="117" t="s">
        <v>469</v>
      </c>
      <c r="C60" s="117" t="s">
        <v>470</v>
      </c>
      <c r="D60" s="117">
        <v>20.059999999999999</v>
      </c>
      <c r="E60" s="117" t="s">
        <v>471</v>
      </c>
      <c r="F60" s="117" t="s">
        <v>408</v>
      </c>
    </row>
    <row r="61" spans="1:6" hidden="1" x14ac:dyDescent="0.25">
      <c r="A61" s="116" t="s">
        <v>318</v>
      </c>
      <c r="B61" s="117" t="s">
        <v>472</v>
      </c>
      <c r="C61" s="117" t="s">
        <v>473</v>
      </c>
      <c r="D61" s="117">
        <v>54.95</v>
      </c>
      <c r="E61" s="117" t="s">
        <v>471</v>
      </c>
      <c r="F61" s="117" t="s">
        <v>408</v>
      </c>
    </row>
    <row r="62" spans="1:6" x14ac:dyDescent="0.25">
      <c r="A62" s="116" t="s">
        <v>318</v>
      </c>
      <c r="B62" s="117" t="s">
        <v>474</v>
      </c>
      <c r="C62" s="117" t="s">
        <v>475</v>
      </c>
      <c r="D62" s="117"/>
      <c r="E62" s="117" t="s">
        <v>394</v>
      </c>
      <c r="F62" s="117"/>
    </row>
    <row r="63" spans="1:6" x14ac:dyDescent="0.25">
      <c r="A63" s="116" t="s">
        <v>318</v>
      </c>
      <c r="B63" s="117" t="s">
        <v>476</v>
      </c>
      <c r="C63" s="117" t="s">
        <v>385</v>
      </c>
      <c r="D63" s="117"/>
      <c r="E63" s="117" t="s">
        <v>394</v>
      </c>
      <c r="F63" s="117"/>
    </row>
    <row r="64" spans="1:6" hidden="1" x14ac:dyDescent="0.25">
      <c r="A64" s="116" t="s">
        <v>318</v>
      </c>
      <c r="B64" s="117" t="s">
        <v>477</v>
      </c>
      <c r="C64" s="117" t="s">
        <v>478</v>
      </c>
      <c r="D64" s="117">
        <v>7.55</v>
      </c>
      <c r="E64" s="117" t="s">
        <v>374</v>
      </c>
      <c r="F64" s="117" t="s">
        <v>358</v>
      </c>
    </row>
    <row r="65" spans="1:6" x14ac:dyDescent="0.25">
      <c r="A65" s="116" t="s">
        <v>318</v>
      </c>
      <c r="B65" s="117" t="s">
        <v>479</v>
      </c>
      <c r="C65" s="117" t="s">
        <v>480</v>
      </c>
      <c r="D65" s="117"/>
      <c r="E65" s="117" t="s">
        <v>394</v>
      </c>
      <c r="F65" s="117"/>
    </row>
    <row r="66" spans="1:6" x14ac:dyDescent="0.25">
      <c r="A66" s="116" t="s">
        <v>318</v>
      </c>
      <c r="B66" s="117" t="s">
        <v>481</v>
      </c>
      <c r="C66" s="117" t="s">
        <v>482</v>
      </c>
      <c r="D66" s="117"/>
      <c r="E66" s="117" t="s">
        <v>394</v>
      </c>
      <c r="F66" s="117"/>
    </row>
    <row r="67" spans="1:6" x14ac:dyDescent="0.25">
      <c r="A67" s="116" t="s">
        <v>318</v>
      </c>
      <c r="B67" s="117" t="s">
        <v>483</v>
      </c>
      <c r="C67" s="117" t="s">
        <v>484</v>
      </c>
      <c r="D67" s="117"/>
      <c r="E67" s="117" t="s">
        <v>394</v>
      </c>
      <c r="F67" s="117"/>
    </row>
    <row r="68" spans="1:6" x14ac:dyDescent="0.25">
      <c r="A68" s="116" t="s">
        <v>318</v>
      </c>
      <c r="B68" s="117" t="s">
        <v>485</v>
      </c>
      <c r="C68" s="117" t="s">
        <v>486</v>
      </c>
      <c r="D68" s="117"/>
      <c r="E68" s="117" t="s">
        <v>394</v>
      </c>
      <c r="F68" s="117"/>
    </row>
    <row r="69" spans="1:6" x14ac:dyDescent="0.25">
      <c r="A69" s="116" t="s">
        <v>318</v>
      </c>
      <c r="B69" s="117" t="s">
        <v>487</v>
      </c>
      <c r="C69" s="117" t="s">
        <v>488</v>
      </c>
      <c r="D69" s="117"/>
      <c r="E69" s="117" t="s">
        <v>399</v>
      </c>
      <c r="F69" s="117"/>
    </row>
    <row r="70" spans="1:6" x14ac:dyDescent="0.25">
      <c r="A70" s="116" t="s">
        <v>318</v>
      </c>
      <c r="B70" s="117" t="s">
        <v>489</v>
      </c>
      <c r="C70" s="117" t="s">
        <v>490</v>
      </c>
      <c r="D70" s="117"/>
      <c r="E70" s="117" t="s">
        <v>445</v>
      </c>
      <c r="F70" s="117"/>
    </row>
    <row r="71" spans="1:6" x14ac:dyDescent="0.25">
      <c r="A71" s="116" t="s">
        <v>318</v>
      </c>
      <c r="B71" s="117" t="s">
        <v>491</v>
      </c>
      <c r="C71" s="117" t="s">
        <v>492</v>
      </c>
      <c r="D71" s="117"/>
      <c r="E71" s="117" t="s">
        <v>394</v>
      </c>
      <c r="F71" s="117"/>
    </row>
    <row r="72" spans="1:6" x14ac:dyDescent="0.25">
      <c r="A72" s="116" t="s">
        <v>318</v>
      </c>
      <c r="B72" s="117" t="s">
        <v>493</v>
      </c>
      <c r="C72" s="117" t="s">
        <v>494</v>
      </c>
      <c r="D72" s="117"/>
      <c r="E72" s="117" t="s">
        <v>394</v>
      </c>
      <c r="F72" s="117"/>
    </row>
    <row r="73" spans="1:6" x14ac:dyDescent="0.25">
      <c r="A73" s="116" t="s">
        <v>318</v>
      </c>
      <c r="B73" s="117" t="s">
        <v>495</v>
      </c>
      <c r="C73" s="117" t="s">
        <v>496</v>
      </c>
      <c r="D73" s="117"/>
      <c r="E73" s="117" t="s">
        <v>394</v>
      </c>
      <c r="F73" s="117"/>
    </row>
    <row r="74" spans="1:6" x14ac:dyDescent="0.25">
      <c r="A74" s="116" t="s">
        <v>318</v>
      </c>
      <c r="B74" s="117" t="s">
        <v>497</v>
      </c>
      <c r="C74" s="117" t="s">
        <v>498</v>
      </c>
      <c r="D74" s="117"/>
      <c r="E74" s="117" t="s">
        <v>394</v>
      </c>
      <c r="F74" s="117"/>
    </row>
    <row r="75" spans="1:6" x14ac:dyDescent="0.25">
      <c r="A75" s="116" t="s">
        <v>318</v>
      </c>
      <c r="B75" s="117" t="s">
        <v>499</v>
      </c>
      <c r="C75" s="117" t="s">
        <v>500</v>
      </c>
      <c r="D75" s="117"/>
      <c r="E75" s="117" t="s">
        <v>394</v>
      </c>
      <c r="F75" s="117"/>
    </row>
    <row r="76" spans="1:6" x14ac:dyDescent="0.25">
      <c r="A76" s="116" t="s">
        <v>318</v>
      </c>
      <c r="B76" s="117" t="s">
        <v>501</v>
      </c>
      <c r="C76" s="117" t="s">
        <v>502</v>
      </c>
      <c r="D76" s="117"/>
      <c r="E76" s="117" t="s">
        <v>394</v>
      </c>
      <c r="F76" s="117"/>
    </row>
    <row r="77" spans="1:6" x14ac:dyDescent="0.25">
      <c r="A77" s="116" t="s">
        <v>318</v>
      </c>
      <c r="B77" s="117" t="s">
        <v>503</v>
      </c>
      <c r="C77" s="117" t="s">
        <v>504</v>
      </c>
      <c r="D77" s="117"/>
      <c r="E77" s="117" t="s">
        <v>394</v>
      </c>
      <c r="F77" s="117"/>
    </row>
    <row r="78" spans="1:6" x14ac:dyDescent="0.25">
      <c r="A78" s="116" t="s">
        <v>318</v>
      </c>
      <c r="B78" s="117" t="s">
        <v>505</v>
      </c>
      <c r="C78" s="117" t="s">
        <v>506</v>
      </c>
      <c r="D78" s="117"/>
      <c r="E78" s="117" t="s">
        <v>394</v>
      </c>
      <c r="F78" s="117"/>
    </row>
    <row r="79" spans="1:6" x14ac:dyDescent="0.25">
      <c r="A79" s="116" t="s">
        <v>318</v>
      </c>
      <c r="B79" s="117" t="s">
        <v>507</v>
      </c>
      <c r="C79" s="117" t="s">
        <v>508</v>
      </c>
      <c r="D79" s="117"/>
      <c r="E79" s="117" t="s">
        <v>361</v>
      </c>
      <c r="F79" s="117"/>
    </row>
    <row r="80" spans="1:6" x14ac:dyDescent="0.25">
      <c r="A80" s="116" t="s">
        <v>318</v>
      </c>
      <c r="B80" s="117" t="s">
        <v>509</v>
      </c>
      <c r="C80" s="117" t="s">
        <v>510</v>
      </c>
      <c r="D80" s="117"/>
      <c r="E80" s="117" t="s">
        <v>361</v>
      </c>
      <c r="F80" s="117"/>
    </row>
    <row r="81" spans="1:6" x14ac:dyDescent="0.25">
      <c r="A81" s="116" t="s">
        <v>318</v>
      </c>
      <c r="B81" s="117" t="s">
        <v>511</v>
      </c>
      <c r="C81" s="117" t="s">
        <v>457</v>
      </c>
      <c r="D81" s="117"/>
      <c r="E81" s="117" t="s">
        <v>361</v>
      </c>
      <c r="F81" s="117"/>
    </row>
    <row r="82" spans="1:6" x14ac:dyDescent="0.25">
      <c r="A82" s="116" t="s">
        <v>318</v>
      </c>
      <c r="B82" s="117" t="s">
        <v>512</v>
      </c>
      <c r="C82" s="117" t="s">
        <v>453</v>
      </c>
      <c r="D82" s="117"/>
      <c r="E82" s="117" t="s">
        <v>394</v>
      </c>
      <c r="F82" s="117"/>
    </row>
    <row r="83" spans="1:6" x14ac:dyDescent="0.25">
      <c r="A83" s="116" t="s">
        <v>318</v>
      </c>
      <c r="B83" s="117" t="s">
        <v>513</v>
      </c>
      <c r="C83" s="117" t="s">
        <v>514</v>
      </c>
      <c r="D83" s="117"/>
      <c r="E83" s="117" t="s">
        <v>394</v>
      </c>
      <c r="F83" s="117"/>
    </row>
    <row r="84" spans="1:6" x14ac:dyDescent="0.25">
      <c r="A84" s="116" t="s">
        <v>318</v>
      </c>
      <c r="B84" s="117" t="s">
        <v>515</v>
      </c>
      <c r="C84" s="117" t="s">
        <v>516</v>
      </c>
      <c r="D84" s="117"/>
      <c r="E84" s="117" t="s">
        <v>394</v>
      </c>
      <c r="F84" s="117"/>
    </row>
    <row r="85" spans="1:6" x14ac:dyDescent="0.25">
      <c r="A85" s="116" t="s">
        <v>318</v>
      </c>
      <c r="B85" s="117" t="s">
        <v>517</v>
      </c>
      <c r="C85" s="117" t="s">
        <v>518</v>
      </c>
      <c r="D85" s="117"/>
      <c r="E85" s="117" t="s">
        <v>394</v>
      </c>
      <c r="F85" s="117"/>
    </row>
    <row r="86" spans="1:6" x14ac:dyDescent="0.25">
      <c r="A86" s="116" t="s">
        <v>318</v>
      </c>
      <c r="B86" s="117" t="s">
        <v>519</v>
      </c>
      <c r="C86" s="117" t="s">
        <v>520</v>
      </c>
      <c r="D86" s="117"/>
      <c r="E86" s="117" t="s">
        <v>394</v>
      </c>
      <c r="F86" s="117"/>
    </row>
    <row r="87" spans="1:6" x14ac:dyDescent="0.25">
      <c r="A87" s="116" t="s">
        <v>318</v>
      </c>
      <c r="B87" s="117" t="s">
        <v>521</v>
      </c>
      <c r="C87" s="117" t="s">
        <v>522</v>
      </c>
      <c r="D87" s="117"/>
      <c r="E87" s="117" t="s">
        <v>361</v>
      </c>
      <c r="F87" s="117"/>
    </row>
    <row r="88" spans="1:6" x14ac:dyDescent="0.25">
      <c r="A88" s="116" t="s">
        <v>318</v>
      </c>
      <c r="B88" s="117" t="s">
        <v>523</v>
      </c>
      <c r="C88" s="117" t="s">
        <v>524</v>
      </c>
      <c r="D88" s="117"/>
      <c r="E88" s="117" t="s">
        <v>361</v>
      </c>
      <c r="F88" s="117"/>
    </row>
    <row r="89" spans="1:6" x14ac:dyDescent="0.25">
      <c r="A89" s="116" t="s">
        <v>318</v>
      </c>
      <c r="B89" s="117" t="s">
        <v>525</v>
      </c>
      <c r="C89" s="117" t="s">
        <v>526</v>
      </c>
      <c r="D89" s="117"/>
      <c r="E89" s="117" t="s">
        <v>394</v>
      </c>
      <c r="F89" s="117"/>
    </row>
    <row r="90" spans="1:6" x14ac:dyDescent="0.25">
      <c r="A90" s="116" t="s">
        <v>318</v>
      </c>
      <c r="B90" s="117" t="s">
        <v>527</v>
      </c>
      <c r="C90" s="117" t="s">
        <v>528</v>
      </c>
      <c r="D90" s="117"/>
      <c r="E90" s="117" t="s">
        <v>394</v>
      </c>
      <c r="F90" s="117"/>
    </row>
    <row r="91" spans="1:6" x14ac:dyDescent="0.25">
      <c r="A91" s="116" t="s">
        <v>318</v>
      </c>
      <c r="B91" s="117" t="s">
        <v>529</v>
      </c>
      <c r="C91" s="117" t="s">
        <v>530</v>
      </c>
      <c r="D91" s="117"/>
      <c r="E91" s="117" t="s">
        <v>394</v>
      </c>
      <c r="F91" s="117"/>
    </row>
    <row r="92" spans="1:6" x14ac:dyDescent="0.25">
      <c r="A92" s="116" t="s">
        <v>318</v>
      </c>
      <c r="B92" s="117" t="s">
        <v>531</v>
      </c>
      <c r="C92" s="117" t="s">
        <v>532</v>
      </c>
      <c r="D92" s="117"/>
      <c r="E92" s="117" t="s">
        <v>361</v>
      </c>
      <c r="F92" s="117"/>
    </row>
    <row r="93" spans="1:6" x14ac:dyDescent="0.25">
      <c r="A93" s="116" t="s">
        <v>318</v>
      </c>
      <c r="B93" s="117" t="s">
        <v>533</v>
      </c>
      <c r="C93" s="117" t="s">
        <v>532</v>
      </c>
      <c r="D93" s="117"/>
      <c r="E93" s="117" t="s">
        <v>361</v>
      </c>
      <c r="F93" s="117"/>
    </row>
    <row r="94" spans="1:6" x14ac:dyDescent="0.25">
      <c r="A94" s="116" t="s">
        <v>318</v>
      </c>
      <c r="B94" s="117" t="s">
        <v>534</v>
      </c>
      <c r="C94" s="117" t="s">
        <v>535</v>
      </c>
      <c r="D94" s="117"/>
      <c r="E94" s="117" t="s">
        <v>361</v>
      </c>
      <c r="F94" s="117"/>
    </row>
    <row r="95" spans="1:6" x14ac:dyDescent="0.25">
      <c r="A95" s="116" t="s">
        <v>536</v>
      </c>
      <c r="B95" s="117" t="s">
        <v>537</v>
      </c>
      <c r="C95" s="117" t="s">
        <v>369</v>
      </c>
      <c r="D95" s="117"/>
      <c r="E95" s="117" t="s">
        <v>370</v>
      </c>
      <c r="F95" s="117"/>
    </row>
    <row r="96" spans="1:6" hidden="1" x14ac:dyDescent="0.25">
      <c r="A96" s="116" t="s">
        <v>536</v>
      </c>
      <c r="B96" s="117" t="s">
        <v>538</v>
      </c>
      <c r="C96" s="117" t="s">
        <v>373</v>
      </c>
      <c r="D96" s="117">
        <v>28.56</v>
      </c>
      <c r="E96" s="117" t="s">
        <v>358</v>
      </c>
      <c r="F96" s="117" t="s">
        <v>358</v>
      </c>
    </row>
    <row r="97" spans="1:6" hidden="1" x14ac:dyDescent="0.25">
      <c r="A97" s="116" t="s">
        <v>536</v>
      </c>
      <c r="B97" s="117" t="s">
        <v>539</v>
      </c>
      <c r="C97" s="117" t="s">
        <v>376</v>
      </c>
      <c r="D97" s="117">
        <v>6.38</v>
      </c>
      <c r="E97" s="117" t="s">
        <v>358</v>
      </c>
      <c r="F97" s="117" t="s">
        <v>358</v>
      </c>
    </row>
    <row r="98" spans="1:6" hidden="1" x14ac:dyDescent="0.25">
      <c r="A98" s="116" t="s">
        <v>536</v>
      </c>
      <c r="B98" s="117" t="s">
        <v>540</v>
      </c>
      <c r="C98" s="117" t="s">
        <v>378</v>
      </c>
      <c r="D98" s="117">
        <v>15.66</v>
      </c>
      <c r="E98" s="117" t="s">
        <v>358</v>
      </c>
      <c r="F98" s="117" t="s">
        <v>358</v>
      </c>
    </row>
    <row r="99" spans="1:6" hidden="1" x14ac:dyDescent="0.25">
      <c r="A99" s="116" t="s">
        <v>536</v>
      </c>
      <c r="B99" s="117" t="s">
        <v>541</v>
      </c>
      <c r="C99" s="117" t="s">
        <v>357</v>
      </c>
      <c r="D99" s="117">
        <v>25.84</v>
      </c>
      <c r="E99" s="117" t="s">
        <v>358</v>
      </c>
      <c r="F99" s="117" t="s">
        <v>358</v>
      </c>
    </row>
    <row r="100" spans="1:6" hidden="1" x14ac:dyDescent="0.25">
      <c r="A100" s="116" t="s">
        <v>536</v>
      </c>
      <c r="B100" s="117" t="s">
        <v>542</v>
      </c>
      <c r="C100" s="117" t="s">
        <v>357</v>
      </c>
      <c r="D100" s="117">
        <v>25.84</v>
      </c>
      <c r="E100" s="117" t="s">
        <v>358</v>
      </c>
      <c r="F100" s="117" t="s">
        <v>358</v>
      </c>
    </row>
    <row r="101" spans="1:6" hidden="1" x14ac:dyDescent="0.25">
      <c r="A101" s="116" t="s">
        <v>536</v>
      </c>
      <c r="B101" s="117" t="s">
        <v>543</v>
      </c>
      <c r="C101" s="117" t="s">
        <v>381</v>
      </c>
      <c r="D101" s="117">
        <v>1.1499999999999999</v>
      </c>
      <c r="E101" s="117" t="s">
        <v>358</v>
      </c>
      <c r="F101" s="117" t="s">
        <v>358</v>
      </c>
    </row>
    <row r="102" spans="1:6" hidden="1" x14ac:dyDescent="0.25">
      <c r="A102" s="116" t="s">
        <v>536</v>
      </c>
      <c r="B102" s="117" t="s">
        <v>544</v>
      </c>
      <c r="C102" s="117" t="s">
        <v>383</v>
      </c>
      <c r="D102" s="117">
        <v>4</v>
      </c>
      <c r="E102" s="117" t="s">
        <v>358</v>
      </c>
      <c r="F102" s="117" t="s">
        <v>358</v>
      </c>
    </row>
    <row r="103" spans="1:6" x14ac:dyDescent="0.25">
      <c r="A103" s="116" t="s">
        <v>536</v>
      </c>
      <c r="B103" s="117" t="s">
        <v>545</v>
      </c>
      <c r="C103" s="117" t="s">
        <v>546</v>
      </c>
      <c r="D103" s="117"/>
      <c r="E103" s="117" t="s">
        <v>386</v>
      </c>
      <c r="F103" s="117"/>
    </row>
    <row r="104" spans="1:6" x14ac:dyDescent="0.25">
      <c r="A104" s="116" t="s">
        <v>536</v>
      </c>
      <c r="B104" s="117" t="s">
        <v>547</v>
      </c>
      <c r="C104" s="117" t="s">
        <v>548</v>
      </c>
      <c r="D104" s="117"/>
      <c r="E104" s="117" t="s">
        <v>445</v>
      </c>
      <c r="F104" s="117"/>
    </row>
    <row r="105" spans="1:6" x14ac:dyDescent="0.25">
      <c r="A105" s="116" t="s">
        <v>536</v>
      </c>
      <c r="B105" s="117" t="s">
        <v>549</v>
      </c>
      <c r="C105" s="117" t="s">
        <v>550</v>
      </c>
      <c r="D105" s="117"/>
      <c r="E105" s="117" t="s">
        <v>551</v>
      </c>
      <c r="F105" s="117"/>
    </row>
    <row r="106" spans="1:6" x14ac:dyDescent="0.25">
      <c r="A106" s="116" t="s">
        <v>536</v>
      </c>
      <c r="B106" s="117" t="s">
        <v>552</v>
      </c>
      <c r="C106" s="117" t="s">
        <v>553</v>
      </c>
      <c r="D106" s="117"/>
      <c r="E106" s="117" t="s">
        <v>551</v>
      </c>
      <c r="F106" s="117"/>
    </row>
    <row r="107" spans="1:6" x14ac:dyDescent="0.25">
      <c r="A107" s="116" t="s">
        <v>536</v>
      </c>
      <c r="B107" s="117" t="s">
        <v>554</v>
      </c>
      <c r="C107" s="117" t="s">
        <v>553</v>
      </c>
      <c r="D107" s="117"/>
      <c r="E107" s="117" t="s">
        <v>551</v>
      </c>
      <c r="F107" s="117"/>
    </row>
    <row r="108" spans="1:6" x14ac:dyDescent="0.25">
      <c r="A108" s="116" t="s">
        <v>536</v>
      </c>
      <c r="B108" s="117" t="s">
        <v>555</v>
      </c>
      <c r="C108" s="117" t="s">
        <v>556</v>
      </c>
      <c r="D108" s="117"/>
      <c r="E108" s="117" t="s">
        <v>551</v>
      </c>
      <c r="F108" s="117"/>
    </row>
    <row r="109" spans="1:6" x14ac:dyDescent="0.25">
      <c r="A109" s="116" t="s">
        <v>536</v>
      </c>
      <c r="B109" s="117" t="s">
        <v>557</v>
      </c>
      <c r="C109" s="117" t="s">
        <v>558</v>
      </c>
      <c r="D109" s="117"/>
      <c r="E109" s="117" t="s">
        <v>551</v>
      </c>
      <c r="F109" s="117"/>
    </row>
    <row r="110" spans="1:6" x14ac:dyDescent="0.25">
      <c r="A110" s="116" t="s">
        <v>536</v>
      </c>
      <c r="B110" s="117" t="s">
        <v>559</v>
      </c>
      <c r="C110" s="117" t="s">
        <v>385</v>
      </c>
      <c r="D110" s="117"/>
      <c r="E110" s="117" t="s">
        <v>551</v>
      </c>
      <c r="F110" s="117"/>
    </row>
    <row r="111" spans="1:6" x14ac:dyDescent="0.25">
      <c r="A111" s="116" t="s">
        <v>536</v>
      </c>
      <c r="B111" s="117" t="s">
        <v>560</v>
      </c>
      <c r="C111" s="117" t="s">
        <v>561</v>
      </c>
      <c r="D111" s="117"/>
      <c r="E111" s="117" t="s">
        <v>551</v>
      </c>
      <c r="F111" s="117"/>
    </row>
    <row r="112" spans="1:6" x14ac:dyDescent="0.25">
      <c r="A112" s="116" t="s">
        <v>536</v>
      </c>
      <c r="B112" s="117" t="s">
        <v>562</v>
      </c>
      <c r="C112" s="117" t="s">
        <v>561</v>
      </c>
      <c r="D112" s="117"/>
      <c r="E112" s="117" t="s">
        <v>551</v>
      </c>
      <c r="F112" s="117"/>
    </row>
    <row r="113" spans="1:6" x14ac:dyDescent="0.25">
      <c r="A113" s="116" t="s">
        <v>536</v>
      </c>
      <c r="B113" s="117" t="s">
        <v>563</v>
      </c>
      <c r="C113" s="117" t="s">
        <v>561</v>
      </c>
      <c r="D113" s="117"/>
      <c r="E113" s="117" t="s">
        <v>551</v>
      </c>
      <c r="F113" s="117"/>
    </row>
    <row r="114" spans="1:6" x14ac:dyDescent="0.25">
      <c r="A114" s="116" t="s">
        <v>536</v>
      </c>
      <c r="B114" s="117" t="s">
        <v>564</v>
      </c>
      <c r="C114" s="117" t="s">
        <v>558</v>
      </c>
      <c r="D114" s="117"/>
      <c r="E114" s="117" t="s">
        <v>551</v>
      </c>
      <c r="F114" s="117"/>
    </row>
    <row r="115" spans="1:6" x14ac:dyDescent="0.25">
      <c r="A115" s="116" t="s">
        <v>536</v>
      </c>
      <c r="B115" s="117" t="s">
        <v>565</v>
      </c>
      <c r="C115" s="117" t="s">
        <v>561</v>
      </c>
      <c r="D115" s="117"/>
      <c r="E115" s="117" t="s">
        <v>551</v>
      </c>
      <c r="F115" s="117"/>
    </row>
    <row r="116" spans="1:6" x14ac:dyDescent="0.25">
      <c r="A116" s="116" t="s">
        <v>536</v>
      </c>
      <c r="B116" s="117" t="s">
        <v>566</v>
      </c>
      <c r="C116" s="117" t="s">
        <v>558</v>
      </c>
      <c r="D116" s="117"/>
      <c r="E116" s="117" t="s">
        <v>551</v>
      </c>
      <c r="F116" s="117"/>
    </row>
    <row r="117" spans="1:6" x14ac:dyDescent="0.25">
      <c r="A117" s="116" t="s">
        <v>536</v>
      </c>
      <c r="B117" s="117" t="s">
        <v>567</v>
      </c>
      <c r="C117" s="117" t="s">
        <v>561</v>
      </c>
      <c r="D117" s="117"/>
      <c r="E117" s="117" t="s">
        <v>551</v>
      </c>
      <c r="F117" s="117"/>
    </row>
    <row r="118" spans="1:6" x14ac:dyDescent="0.25">
      <c r="A118" s="116" t="s">
        <v>536</v>
      </c>
      <c r="B118" s="117" t="s">
        <v>568</v>
      </c>
      <c r="C118" s="117" t="s">
        <v>558</v>
      </c>
      <c r="D118" s="117"/>
      <c r="E118" s="117" t="s">
        <v>551</v>
      </c>
      <c r="F118" s="117"/>
    </row>
    <row r="119" spans="1:6" x14ac:dyDescent="0.25">
      <c r="A119" s="116" t="s">
        <v>536</v>
      </c>
      <c r="B119" s="117" t="s">
        <v>569</v>
      </c>
      <c r="C119" s="117" t="s">
        <v>570</v>
      </c>
      <c r="D119" s="117"/>
      <c r="E119" s="117" t="s">
        <v>551</v>
      </c>
      <c r="F119" s="117"/>
    </row>
    <row r="120" spans="1:6" x14ac:dyDescent="0.25">
      <c r="A120" s="116" t="s">
        <v>536</v>
      </c>
      <c r="B120" s="117" t="s">
        <v>571</v>
      </c>
      <c r="C120" s="117" t="s">
        <v>572</v>
      </c>
      <c r="D120" s="117"/>
      <c r="E120" s="117" t="s">
        <v>551</v>
      </c>
      <c r="F120" s="117"/>
    </row>
    <row r="121" spans="1:6" x14ac:dyDescent="0.25">
      <c r="A121" s="116" t="s">
        <v>536</v>
      </c>
      <c r="B121" s="117" t="s">
        <v>573</v>
      </c>
      <c r="C121" s="117" t="s">
        <v>574</v>
      </c>
      <c r="D121" s="117"/>
      <c r="E121" s="117" t="s">
        <v>551</v>
      </c>
      <c r="F121" s="117"/>
    </row>
    <row r="122" spans="1:6" x14ac:dyDescent="0.25">
      <c r="A122" s="116" t="s">
        <v>536</v>
      </c>
      <c r="B122" s="117" t="s">
        <v>575</v>
      </c>
      <c r="C122" s="117" t="s">
        <v>576</v>
      </c>
      <c r="D122" s="117"/>
      <c r="E122" s="117" t="s">
        <v>551</v>
      </c>
      <c r="F122" s="117"/>
    </row>
    <row r="123" spans="1:6" x14ac:dyDescent="0.25">
      <c r="A123" s="116" t="s">
        <v>536</v>
      </c>
      <c r="B123" s="117" t="s">
        <v>577</v>
      </c>
      <c r="C123" s="117" t="s">
        <v>425</v>
      </c>
      <c r="D123" s="117"/>
      <c r="E123" s="117" t="s">
        <v>445</v>
      </c>
      <c r="F123" s="117"/>
    </row>
    <row r="124" spans="1:6" x14ac:dyDescent="0.25">
      <c r="A124" s="116" t="s">
        <v>536</v>
      </c>
      <c r="B124" s="117" t="s">
        <v>578</v>
      </c>
      <c r="C124" s="117" t="s">
        <v>579</v>
      </c>
      <c r="D124" s="117"/>
      <c r="E124" s="117" t="s">
        <v>580</v>
      </c>
      <c r="F124" s="117"/>
    </row>
    <row r="125" spans="1:6" x14ac:dyDescent="0.25">
      <c r="A125" s="116" t="s">
        <v>536</v>
      </c>
      <c r="B125" s="117" t="s">
        <v>581</v>
      </c>
      <c r="C125" s="117" t="s">
        <v>385</v>
      </c>
      <c r="D125" s="117"/>
      <c r="E125" s="117" t="s">
        <v>394</v>
      </c>
      <c r="F125" s="117"/>
    </row>
    <row r="126" spans="1:6" x14ac:dyDescent="0.25">
      <c r="A126" s="116" t="s">
        <v>536</v>
      </c>
      <c r="B126" s="117" t="s">
        <v>582</v>
      </c>
      <c r="C126" s="117" t="s">
        <v>583</v>
      </c>
      <c r="D126" s="117"/>
      <c r="E126" s="117" t="s">
        <v>551</v>
      </c>
      <c r="F126" s="117"/>
    </row>
    <row r="127" spans="1:6" x14ac:dyDescent="0.25">
      <c r="A127" s="116" t="s">
        <v>536</v>
      </c>
      <c r="B127" s="117" t="s">
        <v>584</v>
      </c>
      <c r="C127" s="117" t="s">
        <v>453</v>
      </c>
      <c r="D127" s="117"/>
      <c r="E127" s="117" t="s">
        <v>394</v>
      </c>
      <c r="F127" s="117"/>
    </row>
    <row r="128" spans="1:6" x14ac:dyDescent="0.25">
      <c r="A128" s="116" t="s">
        <v>536</v>
      </c>
      <c r="B128" s="117" t="s">
        <v>585</v>
      </c>
      <c r="C128" s="117" t="s">
        <v>449</v>
      </c>
      <c r="D128" s="117"/>
      <c r="E128" s="117" t="s">
        <v>551</v>
      </c>
      <c r="F128" s="117"/>
    </row>
    <row r="129" spans="1:6" x14ac:dyDescent="0.25">
      <c r="A129" s="116" t="s">
        <v>536</v>
      </c>
      <c r="B129" s="117" t="s">
        <v>586</v>
      </c>
      <c r="C129" s="117" t="s">
        <v>587</v>
      </c>
      <c r="D129" s="117"/>
      <c r="E129" s="117" t="s">
        <v>445</v>
      </c>
      <c r="F129" s="117"/>
    </row>
    <row r="130" spans="1:6" x14ac:dyDescent="0.25">
      <c r="A130" s="116" t="s">
        <v>536</v>
      </c>
      <c r="B130" s="117" t="s">
        <v>588</v>
      </c>
      <c r="C130" s="117" t="s">
        <v>402</v>
      </c>
      <c r="D130" s="117"/>
      <c r="E130" s="117" t="s">
        <v>445</v>
      </c>
      <c r="F130" s="117"/>
    </row>
    <row r="131" spans="1:6" x14ac:dyDescent="0.25">
      <c r="A131" s="116" t="s">
        <v>536</v>
      </c>
      <c r="B131" s="117" t="s">
        <v>589</v>
      </c>
      <c r="C131" s="117" t="s">
        <v>402</v>
      </c>
      <c r="D131" s="117"/>
      <c r="E131" s="117" t="s">
        <v>445</v>
      </c>
      <c r="F131" s="117"/>
    </row>
    <row r="132" spans="1:6" x14ac:dyDescent="0.25">
      <c r="A132" s="116" t="s">
        <v>536</v>
      </c>
      <c r="B132" s="117" t="s">
        <v>590</v>
      </c>
      <c r="C132" s="117" t="s">
        <v>591</v>
      </c>
      <c r="D132" s="117"/>
      <c r="E132" s="117" t="s">
        <v>445</v>
      </c>
      <c r="F132" s="117"/>
    </row>
    <row r="133" spans="1:6" x14ac:dyDescent="0.25">
      <c r="A133" s="116" t="s">
        <v>536</v>
      </c>
      <c r="B133" s="117" t="s">
        <v>592</v>
      </c>
      <c r="C133" s="117" t="s">
        <v>434</v>
      </c>
      <c r="D133" s="117"/>
      <c r="E133" s="117" t="s">
        <v>445</v>
      </c>
      <c r="F133" s="117"/>
    </row>
    <row r="134" spans="1:6" x14ac:dyDescent="0.25">
      <c r="A134" s="116" t="s">
        <v>536</v>
      </c>
      <c r="B134" s="117" t="s">
        <v>593</v>
      </c>
      <c r="C134" s="117" t="s">
        <v>434</v>
      </c>
      <c r="D134" s="117"/>
      <c r="E134" s="117" t="s">
        <v>445</v>
      </c>
      <c r="F134" s="117"/>
    </row>
    <row r="135" spans="1:6" x14ac:dyDescent="0.25">
      <c r="A135" s="116" t="s">
        <v>536</v>
      </c>
      <c r="B135" s="117" t="s">
        <v>594</v>
      </c>
      <c r="C135" s="117" t="s">
        <v>595</v>
      </c>
      <c r="D135" s="117"/>
      <c r="E135" s="117" t="s">
        <v>445</v>
      </c>
      <c r="F135" s="117"/>
    </row>
    <row r="136" spans="1:6" x14ac:dyDescent="0.25">
      <c r="A136" s="116" t="s">
        <v>536</v>
      </c>
      <c r="B136" s="117" t="s">
        <v>596</v>
      </c>
      <c r="C136" s="117" t="s">
        <v>597</v>
      </c>
      <c r="D136" s="117"/>
      <c r="E136" s="117" t="s">
        <v>445</v>
      </c>
      <c r="F136" s="117"/>
    </row>
    <row r="137" spans="1:6" x14ac:dyDescent="0.25">
      <c r="A137" s="116" t="s">
        <v>536</v>
      </c>
      <c r="B137" s="117" t="s">
        <v>598</v>
      </c>
      <c r="C137" s="117" t="s">
        <v>490</v>
      </c>
      <c r="D137" s="117"/>
      <c r="E137" s="117" t="s">
        <v>445</v>
      </c>
      <c r="F137" s="117"/>
    </row>
    <row r="138" spans="1:6" x14ac:dyDescent="0.25">
      <c r="A138" s="116" t="s">
        <v>536</v>
      </c>
      <c r="B138" s="117" t="s">
        <v>599</v>
      </c>
      <c r="C138" s="117" t="s">
        <v>490</v>
      </c>
      <c r="D138" s="117"/>
      <c r="E138" s="117" t="s">
        <v>445</v>
      </c>
      <c r="F138" s="117"/>
    </row>
    <row r="139" spans="1:6" x14ac:dyDescent="0.25">
      <c r="A139" s="116" t="s">
        <v>536</v>
      </c>
      <c r="B139" s="117" t="s">
        <v>600</v>
      </c>
      <c r="C139" s="117" t="s">
        <v>601</v>
      </c>
      <c r="D139" s="117"/>
      <c r="E139" s="117" t="s">
        <v>551</v>
      </c>
      <c r="F139" s="117"/>
    </row>
    <row r="140" spans="1:6" x14ac:dyDescent="0.25">
      <c r="A140" s="116" t="s">
        <v>536</v>
      </c>
      <c r="B140" s="117" t="s">
        <v>602</v>
      </c>
      <c r="C140" s="117" t="s">
        <v>603</v>
      </c>
      <c r="D140" s="117"/>
      <c r="E140" s="117" t="s">
        <v>551</v>
      </c>
      <c r="F140" s="117"/>
    </row>
    <row r="141" spans="1:6" x14ac:dyDescent="0.25">
      <c r="A141" s="116" t="s">
        <v>536</v>
      </c>
      <c r="B141" s="117" t="s">
        <v>604</v>
      </c>
      <c r="C141" s="117" t="s">
        <v>605</v>
      </c>
      <c r="D141" s="117"/>
      <c r="E141" s="117" t="s">
        <v>551</v>
      </c>
      <c r="F141" s="117"/>
    </row>
    <row r="142" spans="1:6" x14ac:dyDescent="0.25">
      <c r="A142" s="116" t="s">
        <v>536</v>
      </c>
      <c r="B142" s="117" t="s">
        <v>606</v>
      </c>
      <c r="C142" s="117" t="s">
        <v>607</v>
      </c>
      <c r="D142" s="117"/>
      <c r="E142" s="117" t="s">
        <v>551</v>
      </c>
      <c r="F142" s="117"/>
    </row>
    <row r="143" spans="1:6" x14ac:dyDescent="0.25">
      <c r="A143" s="116" t="s">
        <v>536</v>
      </c>
      <c r="B143" s="117" t="s">
        <v>608</v>
      </c>
      <c r="C143" s="117" t="s">
        <v>609</v>
      </c>
      <c r="D143" s="117"/>
      <c r="E143" s="117" t="s">
        <v>445</v>
      </c>
      <c r="F143" s="117"/>
    </row>
    <row r="144" spans="1:6" x14ac:dyDescent="0.25">
      <c r="A144" s="116" t="s">
        <v>536</v>
      </c>
      <c r="B144" s="117" t="s">
        <v>610</v>
      </c>
      <c r="C144" s="117" t="s">
        <v>611</v>
      </c>
      <c r="D144" s="117"/>
      <c r="E144" s="117" t="s">
        <v>445</v>
      </c>
      <c r="F144" s="117"/>
    </row>
    <row r="145" spans="1:6" x14ac:dyDescent="0.25">
      <c r="A145" s="116" t="s">
        <v>536</v>
      </c>
      <c r="B145" s="117" t="s">
        <v>612</v>
      </c>
      <c r="C145" s="117" t="s">
        <v>613</v>
      </c>
      <c r="D145" s="117"/>
      <c r="E145" s="117" t="s">
        <v>370</v>
      </c>
      <c r="F145" s="117"/>
    </row>
    <row r="146" spans="1:6" x14ac:dyDescent="0.25">
      <c r="A146" s="116" t="s">
        <v>536</v>
      </c>
      <c r="B146" s="117" t="s">
        <v>614</v>
      </c>
      <c r="C146" s="117" t="s">
        <v>615</v>
      </c>
      <c r="D146" s="117"/>
      <c r="E146" s="117" t="s">
        <v>386</v>
      </c>
      <c r="F146" s="117"/>
    </row>
    <row r="147" spans="1:6" x14ac:dyDescent="0.25">
      <c r="A147" s="116" t="s">
        <v>536</v>
      </c>
      <c r="B147" s="117" t="s">
        <v>616</v>
      </c>
      <c r="C147" s="117" t="s">
        <v>617</v>
      </c>
      <c r="D147" s="117"/>
      <c r="E147" s="117" t="s">
        <v>445</v>
      </c>
      <c r="F147" s="117"/>
    </row>
    <row r="148" spans="1:6" x14ac:dyDescent="0.25">
      <c r="A148" s="116" t="s">
        <v>536</v>
      </c>
      <c r="B148" s="117" t="s">
        <v>618</v>
      </c>
      <c r="C148" s="117" t="s">
        <v>390</v>
      </c>
      <c r="D148" s="117"/>
      <c r="E148" s="117" t="s">
        <v>370</v>
      </c>
      <c r="F148" s="117"/>
    </row>
    <row r="149" spans="1:6" x14ac:dyDescent="0.25">
      <c r="A149" s="116" t="s">
        <v>536</v>
      </c>
      <c r="B149" s="117" t="s">
        <v>619</v>
      </c>
      <c r="C149" s="117" t="s">
        <v>620</v>
      </c>
      <c r="D149" s="117"/>
      <c r="E149" s="117" t="s">
        <v>394</v>
      </c>
      <c r="F149" s="117"/>
    </row>
    <row r="150" spans="1:6" x14ac:dyDescent="0.25">
      <c r="A150" s="116" t="s">
        <v>536</v>
      </c>
      <c r="B150" s="117" t="s">
        <v>621</v>
      </c>
      <c r="C150" s="117" t="s">
        <v>622</v>
      </c>
      <c r="D150" s="117"/>
      <c r="E150" s="117" t="s">
        <v>551</v>
      </c>
      <c r="F150" s="117"/>
    </row>
    <row r="151" spans="1:6" x14ac:dyDescent="0.25">
      <c r="A151" s="116" t="s">
        <v>536</v>
      </c>
      <c r="B151" s="117" t="s">
        <v>623</v>
      </c>
      <c r="C151" s="117" t="s">
        <v>548</v>
      </c>
      <c r="D151" s="117"/>
      <c r="E151" s="117" t="s">
        <v>445</v>
      </c>
      <c r="F151" s="117"/>
    </row>
    <row r="152" spans="1:6" x14ac:dyDescent="0.25">
      <c r="A152" s="116" t="s">
        <v>536</v>
      </c>
      <c r="B152" s="117" t="s">
        <v>624</v>
      </c>
      <c r="C152" s="117" t="s">
        <v>625</v>
      </c>
      <c r="D152" s="117"/>
      <c r="E152" s="117" t="s">
        <v>445</v>
      </c>
      <c r="F152" s="117"/>
    </row>
    <row r="153" spans="1:6" x14ac:dyDescent="0.25">
      <c r="A153" s="116" t="s">
        <v>536</v>
      </c>
      <c r="B153" s="117" t="s">
        <v>626</v>
      </c>
      <c r="C153" s="117" t="s">
        <v>434</v>
      </c>
      <c r="D153" s="117"/>
      <c r="E153" s="117" t="s">
        <v>445</v>
      </c>
      <c r="F153" s="117"/>
    </row>
    <row r="154" spans="1:6" x14ac:dyDescent="0.25">
      <c r="A154" s="116" t="s">
        <v>536</v>
      </c>
      <c r="B154" s="117" t="s">
        <v>627</v>
      </c>
      <c r="C154" s="117" t="s">
        <v>402</v>
      </c>
      <c r="D154" s="117"/>
      <c r="E154" s="117" t="s">
        <v>445</v>
      </c>
      <c r="F154" s="117"/>
    </row>
    <row r="155" spans="1:6" x14ac:dyDescent="0.25">
      <c r="A155" s="116" t="s">
        <v>536</v>
      </c>
      <c r="B155" s="117" t="s">
        <v>628</v>
      </c>
      <c r="C155" s="117" t="s">
        <v>629</v>
      </c>
      <c r="D155" s="117"/>
      <c r="E155" s="117" t="s">
        <v>370</v>
      </c>
      <c r="F155" s="117"/>
    </row>
    <row r="156" spans="1:6" x14ac:dyDescent="0.25">
      <c r="A156" s="116" t="s">
        <v>536</v>
      </c>
      <c r="B156" s="117" t="s">
        <v>630</v>
      </c>
      <c r="C156" s="117" t="s">
        <v>631</v>
      </c>
      <c r="D156" s="117"/>
      <c r="E156" s="117" t="s">
        <v>399</v>
      </c>
      <c r="F156" s="117"/>
    </row>
    <row r="157" spans="1:6" x14ac:dyDescent="0.25">
      <c r="A157" s="116" t="s">
        <v>536</v>
      </c>
      <c r="B157" s="117" t="s">
        <v>632</v>
      </c>
      <c r="C157" s="117" t="s">
        <v>633</v>
      </c>
      <c r="D157" s="117"/>
      <c r="E157" s="117" t="s">
        <v>399</v>
      </c>
      <c r="F157" s="117"/>
    </row>
    <row r="158" spans="1:6" x14ac:dyDescent="0.25">
      <c r="A158" s="116" t="s">
        <v>536</v>
      </c>
      <c r="B158" s="117" t="s">
        <v>634</v>
      </c>
      <c r="C158" s="117" t="s">
        <v>635</v>
      </c>
      <c r="D158" s="117"/>
      <c r="E158" s="117" t="s">
        <v>370</v>
      </c>
      <c r="F158" s="117"/>
    </row>
    <row r="159" spans="1:6" x14ac:dyDescent="0.25">
      <c r="A159" s="116" t="s">
        <v>536</v>
      </c>
      <c r="B159" s="117" t="s">
        <v>636</v>
      </c>
      <c r="C159" s="117" t="s">
        <v>637</v>
      </c>
      <c r="D159" s="117"/>
      <c r="E159" s="117" t="s">
        <v>370</v>
      </c>
      <c r="F159" s="117"/>
    </row>
    <row r="160" spans="1:6" x14ac:dyDescent="0.25">
      <c r="A160" s="116" t="s">
        <v>536</v>
      </c>
      <c r="B160" s="117" t="s">
        <v>638</v>
      </c>
      <c r="C160" s="117" t="s">
        <v>639</v>
      </c>
      <c r="D160" s="117"/>
      <c r="E160" s="117" t="s">
        <v>551</v>
      </c>
      <c r="F160" s="117"/>
    </row>
    <row r="161" spans="1:6" x14ac:dyDescent="0.25">
      <c r="A161" s="116" t="s">
        <v>536</v>
      </c>
      <c r="B161" s="117" t="s">
        <v>640</v>
      </c>
      <c r="C161" s="117" t="s">
        <v>641</v>
      </c>
      <c r="D161" s="117"/>
      <c r="E161" s="117" t="s">
        <v>386</v>
      </c>
      <c r="F161" s="117"/>
    </row>
    <row r="162" spans="1:6" x14ac:dyDescent="0.25">
      <c r="A162" s="116" t="s">
        <v>536</v>
      </c>
      <c r="B162" s="117" t="s">
        <v>642</v>
      </c>
      <c r="C162" s="117" t="s">
        <v>643</v>
      </c>
      <c r="D162" s="117"/>
      <c r="E162" s="117" t="s">
        <v>386</v>
      </c>
      <c r="F162" s="117"/>
    </row>
    <row r="163" spans="1:6" x14ac:dyDescent="0.25">
      <c r="A163" s="116" t="s">
        <v>536</v>
      </c>
      <c r="B163" s="117" t="s">
        <v>644</v>
      </c>
      <c r="C163" s="117" t="s">
        <v>597</v>
      </c>
      <c r="D163" s="117"/>
      <c r="E163" s="117" t="s">
        <v>445</v>
      </c>
      <c r="F163" s="117"/>
    </row>
    <row r="164" spans="1:6" x14ac:dyDescent="0.25">
      <c r="A164" s="116" t="s">
        <v>536</v>
      </c>
      <c r="B164" s="117" t="s">
        <v>645</v>
      </c>
      <c r="C164" s="117" t="s">
        <v>490</v>
      </c>
      <c r="D164" s="117"/>
      <c r="E164" s="117" t="s">
        <v>445</v>
      </c>
      <c r="F164" s="117"/>
    </row>
    <row r="165" spans="1:6" x14ac:dyDescent="0.25">
      <c r="A165" s="116" t="s">
        <v>536</v>
      </c>
      <c r="B165" s="117" t="s">
        <v>646</v>
      </c>
      <c r="C165" s="117" t="s">
        <v>490</v>
      </c>
      <c r="D165" s="117"/>
      <c r="E165" s="117" t="s">
        <v>445</v>
      </c>
      <c r="F165" s="117"/>
    </row>
    <row r="166" spans="1:6" x14ac:dyDescent="0.25">
      <c r="A166" s="116" t="s">
        <v>536</v>
      </c>
      <c r="B166" s="117" t="s">
        <v>647</v>
      </c>
      <c r="C166" s="117" t="s">
        <v>648</v>
      </c>
      <c r="D166" s="117"/>
      <c r="E166" s="117" t="s">
        <v>386</v>
      </c>
      <c r="F166" s="117"/>
    </row>
    <row r="167" spans="1:6" x14ac:dyDescent="0.25">
      <c r="A167" s="116" t="s">
        <v>536</v>
      </c>
      <c r="B167" s="117" t="s">
        <v>649</v>
      </c>
      <c r="C167" s="117" t="s">
        <v>650</v>
      </c>
      <c r="D167" s="117"/>
      <c r="E167" s="117" t="s">
        <v>651</v>
      </c>
      <c r="F167" s="117"/>
    </row>
    <row r="168" spans="1:6" x14ac:dyDescent="0.25">
      <c r="A168" s="116" t="s">
        <v>536</v>
      </c>
      <c r="B168" s="117" t="s">
        <v>652</v>
      </c>
      <c r="C168" s="117" t="s">
        <v>653</v>
      </c>
      <c r="D168" s="117"/>
      <c r="E168" s="117" t="s">
        <v>445</v>
      </c>
      <c r="F168" s="117"/>
    </row>
    <row r="169" spans="1:6" x14ac:dyDescent="0.25">
      <c r="A169" s="116" t="s">
        <v>536</v>
      </c>
      <c r="B169" s="117" t="s">
        <v>654</v>
      </c>
      <c r="C169" s="117" t="s">
        <v>655</v>
      </c>
      <c r="D169" s="117"/>
      <c r="E169" s="117" t="s">
        <v>651</v>
      </c>
      <c r="F169" s="117"/>
    </row>
    <row r="170" spans="1:6" x14ac:dyDescent="0.25">
      <c r="A170" s="116" t="s">
        <v>536</v>
      </c>
      <c r="B170" s="117" t="s">
        <v>656</v>
      </c>
      <c r="C170" s="117" t="s">
        <v>657</v>
      </c>
      <c r="D170" s="117"/>
      <c r="E170" s="117" t="s">
        <v>651</v>
      </c>
      <c r="F170" s="117"/>
    </row>
    <row r="171" spans="1:6" x14ac:dyDescent="0.25">
      <c r="A171" s="116" t="s">
        <v>536</v>
      </c>
      <c r="B171" s="117" t="s">
        <v>658</v>
      </c>
      <c r="C171" s="117" t="s">
        <v>597</v>
      </c>
      <c r="D171" s="117"/>
      <c r="E171" s="117" t="s">
        <v>445</v>
      </c>
      <c r="F171" s="117"/>
    </row>
    <row r="172" spans="1:6" x14ac:dyDescent="0.25">
      <c r="A172" s="116" t="s">
        <v>536</v>
      </c>
      <c r="B172" s="117" t="s">
        <v>659</v>
      </c>
      <c r="C172" s="117" t="s">
        <v>490</v>
      </c>
      <c r="D172" s="117"/>
      <c r="E172" s="117" t="s">
        <v>445</v>
      </c>
      <c r="F172" s="117"/>
    </row>
    <row r="173" spans="1:6" x14ac:dyDescent="0.25">
      <c r="A173" s="116" t="s">
        <v>536</v>
      </c>
      <c r="B173" s="117" t="s">
        <v>660</v>
      </c>
      <c r="C173" s="117" t="s">
        <v>490</v>
      </c>
      <c r="D173" s="117"/>
      <c r="E173" s="117" t="s">
        <v>445</v>
      </c>
      <c r="F173" s="117"/>
    </row>
    <row r="174" spans="1:6" x14ac:dyDescent="0.25">
      <c r="A174" s="116" t="s">
        <v>536</v>
      </c>
      <c r="B174" s="117" t="s">
        <v>661</v>
      </c>
      <c r="C174" s="117" t="s">
        <v>662</v>
      </c>
      <c r="D174" s="117"/>
      <c r="E174" s="117" t="s">
        <v>651</v>
      </c>
      <c r="F174" s="117"/>
    </row>
    <row r="175" spans="1:6" x14ac:dyDescent="0.25">
      <c r="A175" s="116" t="s">
        <v>536</v>
      </c>
      <c r="B175" s="117" t="s">
        <v>663</v>
      </c>
      <c r="C175" s="117" t="s">
        <v>664</v>
      </c>
      <c r="D175" s="117"/>
      <c r="E175" s="117" t="s">
        <v>651</v>
      </c>
      <c r="F175" s="117"/>
    </row>
    <row r="176" spans="1:6" x14ac:dyDescent="0.25">
      <c r="A176" s="116" t="s">
        <v>536</v>
      </c>
      <c r="B176" s="117" t="s">
        <v>665</v>
      </c>
      <c r="C176" s="117" t="s">
        <v>425</v>
      </c>
      <c r="D176" s="117"/>
      <c r="E176" s="117" t="s">
        <v>445</v>
      </c>
      <c r="F176" s="117"/>
    </row>
    <row r="177" spans="1:6" x14ac:dyDescent="0.25">
      <c r="A177" s="116" t="s">
        <v>536</v>
      </c>
      <c r="B177" s="117" t="s">
        <v>666</v>
      </c>
      <c r="C177" s="117" t="s">
        <v>667</v>
      </c>
      <c r="D177" s="117"/>
      <c r="E177" s="117" t="s">
        <v>651</v>
      </c>
      <c r="F177" s="117"/>
    </row>
    <row r="178" spans="1:6" x14ac:dyDescent="0.25">
      <c r="A178" s="116" t="s">
        <v>536</v>
      </c>
      <c r="B178" s="117" t="s">
        <v>668</v>
      </c>
      <c r="C178" s="117" t="s">
        <v>669</v>
      </c>
      <c r="D178" s="117"/>
      <c r="E178" s="117" t="s">
        <v>651</v>
      </c>
      <c r="F178" s="117"/>
    </row>
    <row r="179" spans="1:6" x14ac:dyDescent="0.25">
      <c r="A179" s="116" t="s">
        <v>536</v>
      </c>
      <c r="B179" s="117" t="s">
        <v>670</v>
      </c>
      <c r="C179" s="117" t="s">
        <v>671</v>
      </c>
      <c r="D179" s="117"/>
      <c r="E179" s="117" t="s">
        <v>651</v>
      </c>
      <c r="F179" s="117"/>
    </row>
    <row r="180" spans="1:6" x14ac:dyDescent="0.25">
      <c r="A180" s="116" t="s">
        <v>536</v>
      </c>
      <c r="B180" s="117" t="s">
        <v>672</v>
      </c>
      <c r="C180" s="117" t="s">
        <v>673</v>
      </c>
      <c r="D180" s="117"/>
      <c r="E180" s="117" t="s">
        <v>370</v>
      </c>
      <c r="F180" s="117"/>
    </row>
    <row r="181" spans="1:6" x14ac:dyDescent="0.25">
      <c r="A181" s="116" t="s">
        <v>536</v>
      </c>
      <c r="B181" s="117" t="s">
        <v>674</v>
      </c>
      <c r="C181" s="117" t="s">
        <v>675</v>
      </c>
      <c r="D181" s="117"/>
      <c r="E181" s="117" t="s">
        <v>394</v>
      </c>
      <c r="F181" s="117"/>
    </row>
    <row r="182" spans="1:6" x14ac:dyDescent="0.25">
      <c r="A182" s="116" t="s">
        <v>676</v>
      </c>
      <c r="B182" s="117" t="s">
        <v>677</v>
      </c>
      <c r="C182" s="117" t="s">
        <v>369</v>
      </c>
      <c r="D182" s="117"/>
      <c r="E182" s="117" t="s">
        <v>678</v>
      </c>
      <c r="F182" s="117"/>
    </row>
    <row r="183" spans="1:6" hidden="1" x14ac:dyDescent="0.25">
      <c r="A183" s="116" t="s">
        <v>676</v>
      </c>
      <c r="B183" s="117" t="s">
        <v>679</v>
      </c>
      <c r="C183" s="117" t="s">
        <v>373</v>
      </c>
      <c r="D183" s="117">
        <v>28.56</v>
      </c>
      <c r="E183" s="117" t="s">
        <v>358</v>
      </c>
      <c r="F183" s="117" t="s">
        <v>358</v>
      </c>
    </row>
    <row r="184" spans="1:6" hidden="1" x14ac:dyDescent="0.25">
      <c r="A184" s="116" t="s">
        <v>676</v>
      </c>
      <c r="B184" s="117" t="s">
        <v>680</v>
      </c>
      <c r="C184" s="117" t="s">
        <v>376</v>
      </c>
      <c r="D184" s="117">
        <v>8.2899999999999991</v>
      </c>
      <c r="F184" s="117" t="s">
        <v>358</v>
      </c>
    </row>
    <row r="185" spans="1:6" hidden="1" x14ac:dyDescent="0.25">
      <c r="A185" s="116" t="s">
        <v>676</v>
      </c>
      <c r="B185" s="117" t="s">
        <v>681</v>
      </c>
      <c r="C185" s="117" t="s">
        <v>378</v>
      </c>
      <c r="D185" s="117">
        <v>18.63</v>
      </c>
      <c r="F185" s="117" t="s">
        <v>358</v>
      </c>
    </row>
    <row r="186" spans="1:6" x14ac:dyDescent="0.25">
      <c r="A186" s="116" t="s">
        <v>676</v>
      </c>
      <c r="B186" s="117" t="s">
        <v>682</v>
      </c>
      <c r="C186" s="117" t="s">
        <v>683</v>
      </c>
      <c r="D186" s="117"/>
      <c r="E186" s="117" t="s">
        <v>678</v>
      </c>
      <c r="F186" s="117"/>
    </row>
    <row r="187" spans="1:6" hidden="1" x14ac:dyDescent="0.25">
      <c r="A187" s="116" t="s">
        <v>676</v>
      </c>
      <c r="B187" s="117" t="s">
        <v>684</v>
      </c>
      <c r="C187" s="117" t="s">
        <v>357</v>
      </c>
      <c r="D187" s="117">
        <v>25.84</v>
      </c>
      <c r="E187" s="117" t="s">
        <v>358</v>
      </c>
      <c r="F187" s="117" t="s">
        <v>358</v>
      </c>
    </row>
    <row r="188" spans="1:6" hidden="1" x14ac:dyDescent="0.25">
      <c r="A188" s="116" t="s">
        <v>676</v>
      </c>
      <c r="B188" s="117" t="s">
        <v>685</v>
      </c>
      <c r="C188" s="117" t="s">
        <v>357</v>
      </c>
      <c r="D188" s="117">
        <v>25.84</v>
      </c>
      <c r="E188" s="117" t="s">
        <v>358</v>
      </c>
      <c r="F188" s="117" t="s">
        <v>358</v>
      </c>
    </row>
    <row r="189" spans="1:6" x14ac:dyDescent="0.25">
      <c r="A189" s="116" t="s">
        <v>676</v>
      </c>
      <c r="B189" s="117" t="s">
        <v>686</v>
      </c>
      <c r="C189" s="117" t="s">
        <v>385</v>
      </c>
      <c r="D189" s="117"/>
      <c r="E189" s="117" t="s">
        <v>386</v>
      </c>
      <c r="F189" s="117"/>
    </row>
    <row r="190" spans="1:6" x14ac:dyDescent="0.25">
      <c r="A190" s="116" t="s">
        <v>676</v>
      </c>
      <c r="B190" s="117" t="s">
        <v>687</v>
      </c>
      <c r="C190" s="117" t="s">
        <v>625</v>
      </c>
      <c r="D190" s="117"/>
      <c r="E190" s="117" t="s">
        <v>445</v>
      </c>
      <c r="F190" s="117"/>
    </row>
    <row r="191" spans="1:6" x14ac:dyDescent="0.25">
      <c r="A191" s="116" t="s">
        <v>676</v>
      </c>
      <c r="B191" s="117" t="s">
        <v>688</v>
      </c>
      <c r="C191" s="117" t="s">
        <v>490</v>
      </c>
      <c r="D191" s="117"/>
      <c r="E191" s="117" t="s">
        <v>445</v>
      </c>
      <c r="F191" s="117"/>
    </row>
    <row r="192" spans="1:6" x14ac:dyDescent="0.25">
      <c r="A192" s="116" t="s">
        <v>676</v>
      </c>
      <c r="B192" s="117" t="s">
        <v>689</v>
      </c>
      <c r="C192" s="117" t="s">
        <v>625</v>
      </c>
      <c r="D192" s="117"/>
      <c r="E192" s="117" t="s">
        <v>445</v>
      </c>
      <c r="F192" s="117"/>
    </row>
    <row r="193" spans="1:6" x14ac:dyDescent="0.25">
      <c r="A193" s="116" t="s">
        <v>676</v>
      </c>
      <c r="B193" s="117" t="s">
        <v>690</v>
      </c>
      <c r="C193" s="117" t="s">
        <v>490</v>
      </c>
      <c r="D193" s="117"/>
      <c r="E193" s="117" t="s">
        <v>445</v>
      </c>
      <c r="F193" s="117"/>
    </row>
    <row r="194" spans="1:6" x14ac:dyDescent="0.25">
      <c r="A194" s="116" t="s">
        <v>676</v>
      </c>
      <c r="B194" s="117" t="s">
        <v>691</v>
      </c>
      <c r="C194" s="117" t="s">
        <v>692</v>
      </c>
      <c r="D194" s="117"/>
      <c r="E194" s="117" t="s">
        <v>394</v>
      </c>
      <c r="F194" s="117"/>
    </row>
    <row r="195" spans="1:6" x14ac:dyDescent="0.25">
      <c r="A195" s="116" t="s">
        <v>676</v>
      </c>
      <c r="B195" s="117" t="s">
        <v>693</v>
      </c>
      <c r="C195" s="117" t="s">
        <v>694</v>
      </c>
      <c r="D195" s="117"/>
      <c r="E195" s="117" t="s">
        <v>394</v>
      </c>
      <c r="F195" s="117"/>
    </row>
    <row r="196" spans="1:6" x14ac:dyDescent="0.25">
      <c r="A196" s="116" t="s">
        <v>676</v>
      </c>
      <c r="B196" s="117" t="s">
        <v>695</v>
      </c>
      <c r="C196" s="117" t="s">
        <v>696</v>
      </c>
      <c r="D196" s="117"/>
      <c r="E196" s="117" t="s">
        <v>394</v>
      </c>
      <c r="F196" s="117"/>
    </row>
    <row r="197" spans="1:6" x14ac:dyDescent="0.25">
      <c r="A197" s="116" t="s">
        <v>676</v>
      </c>
      <c r="B197" s="117" t="s">
        <v>697</v>
      </c>
      <c r="C197" s="117" t="s">
        <v>698</v>
      </c>
      <c r="D197" s="117"/>
      <c r="E197" s="117" t="s">
        <v>394</v>
      </c>
      <c r="F197" s="117"/>
    </row>
    <row r="198" spans="1:6" x14ac:dyDescent="0.25">
      <c r="A198" s="116" t="s">
        <v>676</v>
      </c>
      <c r="B198" s="117" t="s">
        <v>699</v>
      </c>
      <c r="C198" s="117" t="s">
        <v>449</v>
      </c>
      <c r="D198" s="117"/>
      <c r="E198" s="117" t="s">
        <v>394</v>
      </c>
      <c r="F198" s="117"/>
    </row>
    <row r="199" spans="1:6" x14ac:dyDescent="0.25">
      <c r="A199" s="116" t="s">
        <v>676</v>
      </c>
      <c r="B199" s="117" t="s">
        <v>700</v>
      </c>
      <c r="C199" s="117" t="s">
        <v>425</v>
      </c>
      <c r="D199" s="117"/>
      <c r="E199" s="117" t="s">
        <v>445</v>
      </c>
      <c r="F199" s="117"/>
    </row>
    <row r="200" spans="1:6" x14ac:dyDescent="0.25">
      <c r="A200" s="116" t="s">
        <v>676</v>
      </c>
      <c r="B200" s="117" t="s">
        <v>701</v>
      </c>
      <c r="C200" s="117" t="s">
        <v>702</v>
      </c>
      <c r="D200" s="117"/>
      <c r="E200" s="117" t="s">
        <v>399</v>
      </c>
      <c r="F200" s="117"/>
    </row>
    <row r="201" spans="1:6" x14ac:dyDescent="0.25">
      <c r="A201" s="116" t="s">
        <v>676</v>
      </c>
      <c r="B201" s="117" t="s">
        <v>703</v>
      </c>
      <c r="C201" s="117" t="s">
        <v>704</v>
      </c>
      <c r="D201" s="117"/>
      <c r="E201" s="117" t="s">
        <v>551</v>
      </c>
      <c r="F201" s="117"/>
    </row>
    <row r="202" spans="1:6" x14ac:dyDescent="0.25">
      <c r="A202" s="116" t="s">
        <v>676</v>
      </c>
      <c r="B202" s="117" t="s">
        <v>705</v>
      </c>
      <c r="C202" s="117" t="s">
        <v>706</v>
      </c>
      <c r="D202" s="117"/>
      <c r="E202" s="117" t="s">
        <v>399</v>
      </c>
      <c r="F202" s="117"/>
    </row>
    <row r="203" spans="1:6" x14ac:dyDescent="0.25">
      <c r="A203" s="116" t="s">
        <v>676</v>
      </c>
      <c r="B203" s="117" t="s">
        <v>707</v>
      </c>
      <c r="C203" s="117" t="s">
        <v>704</v>
      </c>
      <c r="D203" s="117"/>
      <c r="E203" s="117" t="s">
        <v>551</v>
      </c>
      <c r="F203" s="117"/>
    </row>
    <row r="204" spans="1:6" x14ac:dyDescent="0.25">
      <c r="A204" s="116" t="s">
        <v>676</v>
      </c>
      <c r="B204" s="117" t="s">
        <v>708</v>
      </c>
      <c r="C204" s="117" t="s">
        <v>706</v>
      </c>
      <c r="D204" s="117"/>
      <c r="E204" s="117" t="s">
        <v>399</v>
      </c>
      <c r="F204" s="117"/>
    </row>
    <row r="205" spans="1:6" x14ac:dyDescent="0.25">
      <c r="A205" s="116" t="s">
        <v>676</v>
      </c>
      <c r="B205" s="117" t="s">
        <v>709</v>
      </c>
      <c r="C205" s="117" t="s">
        <v>704</v>
      </c>
      <c r="D205" s="117"/>
      <c r="E205" s="117" t="s">
        <v>551</v>
      </c>
      <c r="F205" s="117"/>
    </row>
    <row r="206" spans="1:6" x14ac:dyDescent="0.25">
      <c r="A206" s="116" t="s">
        <v>676</v>
      </c>
      <c r="B206" s="117" t="s">
        <v>710</v>
      </c>
      <c r="C206" s="117" t="s">
        <v>706</v>
      </c>
      <c r="D206" s="117"/>
      <c r="E206" s="117" t="s">
        <v>399</v>
      </c>
      <c r="F206" s="117"/>
    </row>
    <row r="207" spans="1:6" x14ac:dyDescent="0.25">
      <c r="A207" s="116" t="s">
        <v>676</v>
      </c>
      <c r="B207" s="117" t="s">
        <v>711</v>
      </c>
      <c r="C207" s="117" t="s">
        <v>704</v>
      </c>
      <c r="D207" s="117"/>
      <c r="E207" s="117" t="s">
        <v>551</v>
      </c>
      <c r="F207" s="117"/>
    </row>
    <row r="208" spans="1:6" x14ac:dyDescent="0.25">
      <c r="A208" s="116" t="s">
        <v>676</v>
      </c>
      <c r="B208" s="117" t="s">
        <v>712</v>
      </c>
      <c r="C208" s="117" t="s">
        <v>706</v>
      </c>
      <c r="D208" s="117"/>
      <c r="E208" s="117" t="s">
        <v>399</v>
      </c>
      <c r="F208" s="117"/>
    </row>
    <row r="209" spans="1:6" x14ac:dyDescent="0.25">
      <c r="A209" s="116" t="s">
        <v>676</v>
      </c>
      <c r="B209" s="117" t="s">
        <v>713</v>
      </c>
      <c r="C209" s="117" t="s">
        <v>704</v>
      </c>
      <c r="D209" s="117"/>
      <c r="E209" s="117" t="s">
        <v>551</v>
      </c>
      <c r="F209" s="117"/>
    </row>
    <row r="210" spans="1:6" x14ac:dyDescent="0.25">
      <c r="A210" s="116" t="s">
        <v>676</v>
      </c>
      <c r="B210" s="117" t="s">
        <v>714</v>
      </c>
      <c r="C210" s="117" t="s">
        <v>706</v>
      </c>
      <c r="D210" s="117"/>
      <c r="E210" s="117" t="s">
        <v>399</v>
      </c>
      <c r="F210" s="117"/>
    </row>
    <row r="211" spans="1:6" x14ac:dyDescent="0.25">
      <c r="A211" s="116" t="s">
        <v>676</v>
      </c>
      <c r="B211" s="117" t="s">
        <v>715</v>
      </c>
      <c r="C211" s="117" t="s">
        <v>704</v>
      </c>
      <c r="D211" s="117"/>
      <c r="E211" s="117" t="s">
        <v>551</v>
      </c>
      <c r="F211" s="117"/>
    </row>
    <row r="212" spans="1:6" x14ac:dyDescent="0.25">
      <c r="A212" s="116" t="s">
        <v>676</v>
      </c>
      <c r="B212" s="117" t="s">
        <v>716</v>
      </c>
      <c r="C212" s="117" t="s">
        <v>706</v>
      </c>
      <c r="D212" s="117"/>
      <c r="E212" s="117" t="s">
        <v>399</v>
      </c>
      <c r="F212" s="117"/>
    </row>
    <row r="213" spans="1:6" x14ac:dyDescent="0.25">
      <c r="A213" s="116" t="s">
        <v>676</v>
      </c>
      <c r="B213" s="117" t="s">
        <v>717</v>
      </c>
      <c r="C213" s="117" t="s">
        <v>704</v>
      </c>
      <c r="D213" s="117"/>
      <c r="E213" s="117" t="s">
        <v>551</v>
      </c>
      <c r="F213" s="117"/>
    </row>
    <row r="214" spans="1:6" x14ac:dyDescent="0.25">
      <c r="A214" s="116" t="s">
        <v>676</v>
      </c>
      <c r="B214" s="117" t="s">
        <v>718</v>
      </c>
      <c r="C214" s="117" t="s">
        <v>706</v>
      </c>
      <c r="D214" s="117"/>
      <c r="E214" s="117" t="s">
        <v>399</v>
      </c>
      <c r="F214" s="117"/>
    </row>
    <row r="215" spans="1:6" x14ac:dyDescent="0.25">
      <c r="A215" s="116" t="s">
        <v>676</v>
      </c>
      <c r="B215" s="117" t="s">
        <v>719</v>
      </c>
      <c r="C215" s="117" t="s">
        <v>704</v>
      </c>
      <c r="D215" s="117"/>
      <c r="E215" s="117" t="s">
        <v>551</v>
      </c>
      <c r="F215" s="117"/>
    </row>
    <row r="216" spans="1:6" x14ac:dyDescent="0.25">
      <c r="A216" s="116" t="s">
        <v>676</v>
      </c>
      <c r="B216" s="117" t="s">
        <v>720</v>
      </c>
      <c r="C216" s="117" t="s">
        <v>706</v>
      </c>
      <c r="D216" s="117"/>
      <c r="E216" s="117" t="s">
        <v>399</v>
      </c>
      <c r="F216" s="117"/>
    </row>
    <row r="217" spans="1:6" x14ac:dyDescent="0.25">
      <c r="A217" s="116" t="s">
        <v>676</v>
      </c>
      <c r="B217" s="117" t="s">
        <v>721</v>
      </c>
      <c r="C217" s="117" t="s">
        <v>704</v>
      </c>
      <c r="D217" s="117"/>
      <c r="E217" s="117" t="s">
        <v>551</v>
      </c>
      <c r="F217" s="117"/>
    </row>
    <row r="218" spans="1:6" x14ac:dyDescent="0.25">
      <c r="A218" s="116" t="s">
        <v>676</v>
      </c>
      <c r="B218" s="117" t="s">
        <v>722</v>
      </c>
      <c r="C218" s="117" t="s">
        <v>706</v>
      </c>
      <c r="D218" s="117"/>
      <c r="E218" s="117" t="s">
        <v>399</v>
      </c>
      <c r="F218" s="117"/>
    </row>
    <row r="219" spans="1:6" x14ac:dyDescent="0.25">
      <c r="A219" s="116" t="s">
        <v>676</v>
      </c>
      <c r="B219" s="117" t="s">
        <v>723</v>
      </c>
      <c r="C219" s="117" t="s">
        <v>724</v>
      </c>
      <c r="D219" s="117"/>
      <c r="E219" s="117" t="s">
        <v>386</v>
      </c>
      <c r="F219" s="117"/>
    </row>
    <row r="220" spans="1:6" x14ac:dyDescent="0.25">
      <c r="A220" s="116" t="s">
        <v>676</v>
      </c>
      <c r="B220" s="117" t="s">
        <v>725</v>
      </c>
      <c r="C220" s="117" t="s">
        <v>726</v>
      </c>
      <c r="D220" s="117"/>
      <c r="E220" s="117" t="s">
        <v>551</v>
      </c>
      <c r="F220" s="117"/>
    </row>
    <row r="221" spans="1:6" x14ac:dyDescent="0.25">
      <c r="A221" s="116" t="s">
        <v>676</v>
      </c>
      <c r="B221" s="117" t="s">
        <v>727</v>
      </c>
      <c r="C221" s="117" t="s">
        <v>706</v>
      </c>
      <c r="D221" s="117"/>
      <c r="E221" s="117" t="s">
        <v>399</v>
      </c>
      <c r="F221" s="117"/>
    </row>
    <row r="222" spans="1:6" x14ac:dyDescent="0.25">
      <c r="A222" s="116" t="s">
        <v>676</v>
      </c>
      <c r="B222" s="117" t="s">
        <v>728</v>
      </c>
      <c r="C222" s="117" t="s">
        <v>726</v>
      </c>
      <c r="D222" s="117"/>
      <c r="E222" s="117" t="s">
        <v>551</v>
      </c>
      <c r="F222" s="117"/>
    </row>
    <row r="223" spans="1:6" x14ac:dyDescent="0.25">
      <c r="A223" s="116" t="s">
        <v>676</v>
      </c>
      <c r="B223" s="117" t="s">
        <v>729</v>
      </c>
      <c r="C223" s="117" t="s">
        <v>706</v>
      </c>
      <c r="D223" s="117"/>
      <c r="E223" s="117" t="s">
        <v>399</v>
      </c>
      <c r="F223" s="117"/>
    </row>
    <row r="224" spans="1:6" x14ac:dyDescent="0.25">
      <c r="A224" s="116" t="s">
        <v>676</v>
      </c>
      <c r="B224" s="117" t="s">
        <v>730</v>
      </c>
      <c r="C224" s="117" t="s">
        <v>726</v>
      </c>
      <c r="D224" s="117"/>
      <c r="E224" s="117" t="s">
        <v>551</v>
      </c>
      <c r="F224" s="117"/>
    </row>
    <row r="225" spans="1:6" x14ac:dyDescent="0.25">
      <c r="A225" s="116" t="s">
        <v>676</v>
      </c>
      <c r="B225" s="117" t="s">
        <v>731</v>
      </c>
      <c r="C225" s="117" t="s">
        <v>706</v>
      </c>
      <c r="D225" s="117"/>
      <c r="E225" s="117" t="s">
        <v>399</v>
      </c>
      <c r="F225" s="117"/>
    </row>
    <row r="226" spans="1:6" x14ac:dyDescent="0.25">
      <c r="A226" s="116" t="s">
        <v>676</v>
      </c>
      <c r="B226" s="117" t="s">
        <v>732</v>
      </c>
      <c r="C226" s="117" t="s">
        <v>726</v>
      </c>
      <c r="D226" s="117"/>
      <c r="E226" s="117" t="s">
        <v>551</v>
      </c>
      <c r="F226" s="117"/>
    </row>
    <row r="227" spans="1:6" x14ac:dyDescent="0.25">
      <c r="A227" s="116" t="s">
        <v>676</v>
      </c>
      <c r="B227" s="117" t="s">
        <v>733</v>
      </c>
      <c r="C227" s="117" t="s">
        <v>706</v>
      </c>
      <c r="D227" s="117"/>
      <c r="E227" s="117" t="s">
        <v>399</v>
      </c>
      <c r="F227" s="117"/>
    </row>
    <row r="228" spans="1:6" x14ac:dyDescent="0.25">
      <c r="A228" s="116" t="s">
        <v>676</v>
      </c>
      <c r="B228" s="117" t="s">
        <v>734</v>
      </c>
      <c r="C228" s="117" t="s">
        <v>726</v>
      </c>
      <c r="D228" s="117"/>
      <c r="E228" s="117" t="s">
        <v>551</v>
      </c>
      <c r="F228" s="117"/>
    </row>
    <row r="229" spans="1:6" x14ac:dyDescent="0.25">
      <c r="A229" s="116" t="s">
        <v>676</v>
      </c>
      <c r="B229" s="117" t="s">
        <v>735</v>
      </c>
      <c r="C229" s="117" t="s">
        <v>706</v>
      </c>
      <c r="D229" s="117"/>
      <c r="E229" s="117" t="s">
        <v>399</v>
      </c>
      <c r="F229" s="117"/>
    </row>
    <row r="230" spans="1:6" x14ac:dyDescent="0.25">
      <c r="A230" s="116" t="s">
        <v>676</v>
      </c>
      <c r="B230" s="117" t="s">
        <v>736</v>
      </c>
      <c r="C230" s="117" t="s">
        <v>726</v>
      </c>
      <c r="D230" s="117"/>
      <c r="E230" s="117" t="s">
        <v>551</v>
      </c>
      <c r="F230" s="117"/>
    </row>
    <row r="231" spans="1:6" x14ac:dyDescent="0.25">
      <c r="A231" s="116" t="s">
        <v>676</v>
      </c>
      <c r="B231" s="117" t="s">
        <v>737</v>
      </c>
      <c r="C231" s="117" t="s">
        <v>706</v>
      </c>
      <c r="D231" s="117"/>
      <c r="E231" s="117" t="s">
        <v>399</v>
      </c>
      <c r="F231" s="117"/>
    </row>
    <row r="232" spans="1:6" x14ac:dyDescent="0.25">
      <c r="A232" s="116" t="s">
        <v>676</v>
      </c>
      <c r="B232" s="117" t="s">
        <v>738</v>
      </c>
      <c r="C232" s="117" t="s">
        <v>726</v>
      </c>
      <c r="D232" s="117"/>
      <c r="E232" s="117" t="s">
        <v>551</v>
      </c>
      <c r="F232" s="117"/>
    </row>
    <row r="233" spans="1:6" x14ac:dyDescent="0.25">
      <c r="A233" s="116" t="s">
        <v>676</v>
      </c>
      <c r="B233" s="117" t="s">
        <v>739</v>
      </c>
      <c r="C233" s="117" t="s">
        <v>706</v>
      </c>
      <c r="D233" s="117"/>
      <c r="E233" s="117" t="s">
        <v>399</v>
      </c>
      <c r="F233" s="117"/>
    </row>
    <row r="234" spans="1:6" x14ac:dyDescent="0.25">
      <c r="A234" s="116" t="s">
        <v>676</v>
      </c>
      <c r="B234" s="117" t="s">
        <v>740</v>
      </c>
      <c r="C234" s="117" t="s">
        <v>726</v>
      </c>
      <c r="D234" s="117"/>
      <c r="E234" s="117" t="s">
        <v>551</v>
      </c>
      <c r="F234" s="117"/>
    </row>
    <row r="235" spans="1:6" x14ac:dyDescent="0.25">
      <c r="A235" s="116" t="s">
        <v>676</v>
      </c>
      <c r="B235" s="117" t="s">
        <v>741</v>
      </c>
      <c r="C235" s="117" t="s">
        <v>706</v>
      </c>
      <c r="D235" s="117"/>
      <c r="E235" s="117" t="s">
        <v>399</v>
      </c>
      <c r="F235" s="117"/>
    </row>
    <row r="236" spans="1:6" x14ac:dyDescent="0.25">
      <c r="A236" s="116" t="s">
        <v>676</v>
      </c>
      <c r="B236" s="117" t="s">
        <v>742</v>
      </c>
      <c r="C236" s="117" t="s">
        <v>726</v>
      </c>
      <c r="D236" s="117"/>
      <c r="E236" s="117" t="s">
        <v>551</v>
      </c>
      <c r="F236" s="117"/>
    </row>
    <row r="237" spans="1:6" x14ac:dyDescent="0.25">
      <c r="A237" s="116" t="s">
        <v>676</v>
      </c>
      <c r="B237" s="117" t="s">
        <v>743</v>
      </c>
      <c r="C237" s="117" t="s">
        <v>706</v>
      </c>
      <c r="D237" s="117"/>
      <c r="E237" s="117" t="s">
        <v>399</v>
      </c>
      <c r="F237" s="117"/>
    </row>
    <row r="238" spans="1:6" x14ac:dyDescent="0.25">
      <c r="A238" s="116" t="s">
        <v>676</v>
      </c>
      <c r="B238" s="117" t="s">
        <v>744</v>
      </c>
      <c r="C238" s="117" t="s">
        <v>726</v>
      </c>
      <c r="D238" s="117"/>
      <c r="E238" s="117" t="s">
        <v>551</v>
      </c>
      <c r="F238" s="117"/>
    </row>
    <row r="239" spans="1:6" x14ac:dyDescent="0.25">
      <c r="A239" s="116" t="s">
        <v>676</v>
      </c>
      <c r="B239" s="117" t="s">
        <v>745</v>
      </c>
      <c r="C239" s="117" t="s">
        <v>706</v>
      </c>
      <c r="D239" s="117"/>
      <c r="E239" s="117" t="s">
        <v>399</v>
      </c>
      <c r="F239" s="117"/>
    </row>
    <row r="240" spans="1:6" x14ac:dyDescent="0.25">
      <c r="A240" s="116" t="s">
        <v>676</v>
      </c>
      <c r="B240" s="117" t="s">
        <v>746</v>
      </c>
      <c r="C240" s="117" t="s">
        <v>726</v>
      </c>
      <c r="D240" s="117"/>
      <c r="E240" s="117" t="s">
        <v>551</v>
      </c>
      <c r="F240" s="117"/>
    </row>
    <row r="241" spans="1:6" x14ac:dyDescent="0.25">
      <c r="A241" s="116" t="s">
        <v>676</v>
      </c>
      <c r="B241" s="117" t="s">
        <v>747</v>
      </c>
      <c r="C241" s="117" t="s">
        <v>706</v>
      </c>
      <c r="D241" s="117"/>
      <c r="E241" s="117" t="s">
        <v>399</v>
      </c>
      <c r="F241" s="117"/>
    </row>
    <row r="242" spans="1:6" x14ac:dyDescent="0.25">
      <c r="A242" s="116" t="s">
        <v>676</v>
      </c>
      <c r="B242" s="117" t="s">
        <v>748</v>
      </c>
      <c r="C242" s="117" t="s">
        <v>749</v>
      </c>
      <c r="D242" s="117"/>
      <c r="E242" s="117" t="s">
        <v>394</v>
      </c>
      <c r="F242" s="117"/>
    </row>
    <row r="243" spans="1:6" x14ac:dyDescent="0.25">
      <c r="A243" s="116" t="s">
        <v>676</v>
      </c>
      <c r="B243" s="117" t="s">
        <v>750</v>
      </c>
      <c r="C243" s="117" t="s">
        <v>453</v>
      </c>
      <c r="D243" s="117"/>
      <c r="E243" s="117" t="s">
        <v>394</v>
      </c>
      <c r="F243" s="117"/>
    </row>
    <row r="244" spans="1:6" x14ac:dyDescent="0.25">
      <c r="A244" s="116" t="s">
        <v>676</v>
      </c>
      <c r="B244" s="117" t="s">
        <v>751</v>
      </c>
      <c r="C244" s="117" t="s">
        <v>752</v>
      </c>
      <c r="D244" s="117"/>
      <c r="E244" s="117" t="s">
        <v>394</v>
      </c>
      <c r="F244" s="117"/>
    </row>
    <row r="245" spans="1:6" x14ac:dyDescent="0.25">
      <c r="A245" s="116" t="s">
        <v>676</v>
      </c>
      <c r="B245" s="117" t="s">
        <v>753</v>
      </c>
      <c r="C245" s="117" t="s">
        <v>451</v>
      </c>
      <c r="D245" s="117"/>
      <c r="E245" s="117" t="s">
        <v>394</v>
      </c>
      <c r="F245" s="117"/>
    </row>
    <row r="246" spans="1:6" x14ac:dyDescent="0.25">
      <c r="A246" s="116" t="s">
        <v>676</v>
      </c>
      <c r="B246" s="117" t="s">
        <v>754</v>
      </c>
      <c r="C246" s="117" t="s">
        <v>385</v>
      </c>
      <c r="D246" s="117"/>
      <c r="E246" s="117" t="s">
        <v>386</v>
      </c>
      <c r="F246" s="117"/>
    </row>
    <row r="247" spans="1:6" x14ac:dyDescent="0.25">
      <c r="A247" s="116" t="s">
        <v>676</v>
      </c>
      <c r="B247" s="117" t="s">
        <v>755</v>
      </c>
      <c r="C247" s="117" t="s">
        <v>625</v>
      </c>
      <c r="D247" s="117"/>
      <c r="E247" s="117" t="s">
        <v>445</v>
      </c>
      <c r="F247" s="117"/>
    </row>
    <row r="248" spans="1:6" x14ac:dyDescent="0.25">
      <c r="A248" s="116" t="s">
        <v>676</v>
      </c>
      <c r="B248" s="117" t="s">
        <v>756</v>
      </c>
      <c r="C248" s="117" t="s">
        <v>490</v>
      </c>
      <c r="D248" s="117"/>
      <c r="E248" s="117" t="s">
        <v>445</v>
      </c>
      <c r="F248" s="117"/>
    </row>
    <row r="249" spans="1:6" x14ac:dyDescent="0.25">
      <c r="A249" s="116" t="s">
        <v>676</v>
      </c>
      <c r="B249" s="117" t="s">
        <v>757</v>
      </c>
      <c r="C249" s="117" t="s">
        <v>625</v>
      </c>
      <c r="D249" s="117"/>
      <c r="E249" s="117" t="s">
        <v>445</v>
      </c>
      <c r="F249" s="117"/>
    </row>
    <row r="250" spans="1:6" x14ac:dyDescent="0.25">
      <c r="A250" s="116" t="s">
        <v>676</v>
      </c>
      <c r="B250" s="117" t="s">
        <v>758</v>
      </c>
      <c r="C250" s="117" t="s">
        <v>490</v>
      </c>
      <c r="D250" s="117"/>
      <c r="E250" s="117" t="s">
        <v>445</v>
      </c>
      <c r="F250" s="117"/>
    </row>
    <row r="251" spans="1:6" x14ac:dyDescent="0.25">
      <c r="A251" s="116" t="s">
        <v>676</v>
      </c>
      <c r="B251" s="117" t="s">
        <v>759</v>
      </c>
      <c r="C251" s="117" t="s">
        <v>692</v>
      </c>
      <c r="D251" s="117"/>
      <c r="E251" s="117" t="s">
        <v>394</v>
      </c>
      <c r="F251" s="117"/>
    </row>
    <row r="252" spans="1:6" x14ac:dyDescent="0.25">
      <c r="A252" s="116" t="s">
        <v>676</v>
      </c>
      <c r="B252" s="117" t="s">
        <v>760</v>
      </c>
      <c r="C252" s="117" t="s">
        <v>694</v>
      </c>
      <c r="D252" s="117"/>
      <c r="E252" s="117" t="s">
        <v>394</v>
      </c>
      <c r="F252" s="117"/>
    </row>
    <row r="253" spans="1:6" x14ac:dyDescent="0.25">
      <c r="A253" s="116" t="s">
        <v>676</v>
      </c>
      <c r="B253" s="117" t="s">
        <v>761</v>
      </c>
      <c r="C253" s="117" t="s">
        <v>696</v>
      </c>
      <c r="D253" s="117"/>
      <c r="E253" s="117" t="s">
        <v>394</v>
      </c>
      <c r="F253" s="117"/>
    </row>
    <row r="254" spans="1:6" x14ac:dyDescent="0.25">
      <c r="A254" s="116" t="s">
        <v>676</v>
      </c>
      <c r="B254" s="117" t="s">
        <v>762</v>
      </c>
      <c r="C254" s="117" t="s">
        <v>698</v>
      </c>
      <c r="D254" s="117"/>
      <c r="E254" s="117" t="s">
        <v>394</v>
      </c>
      <c r="F254" s="117"/>
    </row>
    <row r="255" spans="1:6" x14ac:dyDescent="0.25">
      <c r="A255" s="116" t="s">
        <v>676</v>
      </c>
      <c r="B255" s="117" t="s">
        <v>763</v>
      </c>
      <c r="C255" s="117" t="s">
        <v>449</v>
      </c>
      <c r="D255" s="117"/>
      <c r="E255" s="117" t="s">
        <v>394</v>
      </c>
      <c r="F255" s="117"/>
    </row>
    <row r="256" spans="1:6" x14ac:dyDescent="0.25">
      <c r="A256" s="116" t="s">
        <v>676</v>
      </c>
      <c r="B256" s="117" t="s">
        <v>764</v>
      </c>
      <c r="C256" s="117" t="s">
        <v>425</v>
      </c>
      <c r="D256" s="117"/>
      <c r="E256" s="117" t="s">
        <v>445</v>
      </c>
      <c r="F256" s="117"/>
    </row>
    <row r="257" spans="1:6" x14ac:dyDescent="0.25">
      <c r="A257" s="116" t="s">
        <v>676</v>
      </c>
      <c r="B257" s="117" t="s">
        <v>765</v>
      </c>
      <c r="C257" s="117" t="s">
        <v>702</v>
      </c>
      <c r="D257" s="117"/>
      <c r="E257" s="117" t="s">
        <v>399</v>
      </c>
      <c r="F257" s="117"/>
    </row>
    <row r="258" spans="1:6" x14ac:dyDescent="0.25">
      <c r="A258" s="116" t="s">
        <v>676</v>
      </c>
      <c r="B258" s="117" t="s">
        <v>766</v>
      </c>
      <c r="C258" s="117" t="s">
        <v>704</v>
      </c>
      <c r="D258" s="117"/>
      <c r="E258" s="117" t="s">
        <v>551</v>
      </c>
      <c r="F258" s="117"/>
    </row>
    <row r="259" spans="1:6" x14ac:dyDescent="0.25">
      <c r="A259" s="116" t="s">
        <v>676</v>
      </c>
      <c r="B259" s="117" t="s">
        <v>767</v>
      </c>
      <c r="C259" s="117" t="s">
        <v>706</v>
      </c>
      <c r="D259" s="117"/>
      <c r="E259" s="117" t="s">
        <v>399</v>
      </c>
      <c r="F259" s="117"/>
    </row>
    <row r="260" spans="1:6" x14ac:dyDescent="0.25">
      <c r="A260" s="116" t="s">
        <v>676</v>
      </c>
      <c r="B260" s="117" t="s">
        <v>768</v>
      </c>
      <c r="C260" s="117" t="s">
        <v>704</v>
      </c>
      <c r="D260" s="117"/>
      <c r="E260" s="117" t="s">
        <v>551</v>
      </c>
      <c r="F260" s="117"/>
    </row>
    <row r="261" spans="1:6" x14ac:dyDescent="0.25">
      <c r="A261" s="116" t="s">
        <v>676</v>
      </c>
      <c r="B261" s="117" t="s">
        <v>769</v>
      </c>
      <c r="C261" s="117" t="s">
        <v>706</v>
      </c>
      <c r="D261" s="117"/>
      <c r="E261" s="117" t="s">
        <v>399</v>
      </c>
      <c r="F261" s="117"/>
    </row>
    <row r="262" spans="1:6" x14ac:dyDescent="0.25">
      <c r="A262" s="116" t="s">
        <v>676</v>
      </c>
      <c r="B262" s="117" t="s">
        <v>770</v>
      </c>
      <c r="C262" s="117" t="s">
        <v>704</v>
      </c>
      <c r="D262" s="117"/>
      <c r="E262" s="117" t="s">
        <v>551</v>
      </c>
      <c r="F262" s="117"/>
    </row>
    <row r="263" spans="1:6" x14ac:dyDescent="0.25">
      <c r="A263" s="116" t="s">
        <v>676</v>
      </c>
      <c r="B263" s="117" t="s">
        <v>771</v>
      </c>
      <c r="C263" s="117" t="s">
        <v>706</v>
      </c>
      <c r="D263" s="117"/>
      <c r="E263" s="117" t="s">
        <v>399</v>
      </c>
      <c r="F263" s="117"/>
    </row>
    <row r="264" spans="1:6" x14ac:dyDescent="0.25">
      <c r="A264" s="116" t="s">
        <v>676</v>
      </c>
      <c r="B264" s="117" t="s">
        <v>772</v>
      </c>
      <c r="C264" s="117" t="s">
        <v>704</v>
      </c>
      <c r="D264" s="117"/>
      <c r="E264" s="117" t="s">
        <v>551</v>
      </c>
      <c r="F264" s="117"/>
    </row>
    <row r="265" spans="1:6" x14ac:dyDescent="0.25">
      <c r="A265" s="116" t="s">
        <v>676</v>
      </c>
      <c r="B265" s="117" t="s">
        <v>773</v>
      </c>
      <c r="C265" s="117" t="s">
        <v>706</v>
      </c>
      <c r="D265" s="117"/>
      <c r="E265" s="117" t="s">
        <v>399</v>
      </c>
      <c r="F265" s="117"/>
    </row>
    <row r="266" spans="1:6" x14ac:dyDescent="0.25">
      <c r="A266" s="116" t="s">
        <v>676</v>
      </c>
      <c r="B266" s="117" t="s">
        <v>774</v>
      </c>
      <c r="C266" s="117" t="s">
        <v>704</v>
      </c>
      <c r="D266" s="117"/>
      <c r="E266" s="117" t="s">
        <v>551</v>
      </c>
      <c r="F266" s="117"/>
    </row>
    <row r="267" spans="1:6" x14ac:dyDescent="0.25">
      <c r="A267" s="116" t="s">
        <v>676</v>
      </c>
      <c r="B267" s="117" t="s">
        <v>775</v>
      </c>
      <c r="C267" s="117" t="s">
        <v>706</v>
      </c>
      <c r="D267" s="117"/>
      <c r="E267" s="117" t="s">
        <v>399</v>
      </c>
      <c r="F267" s="117"/>
    </row>
    <row r="268" spans="1:6" x14ac:dyDescent="0.25">
      <c r="A268" s="116" t="s">
        <v>676</v>
      </c>
      <c r="B268" s="117" t="s">
        <v>776</v>
      </c>
      <c r="C268" s="117" t="s">
        <v>704</v>
      </c>
      <c r="D268" s="117"/>
      <c r="E268" s="117" t="s">
        <v>551</v>
      </c>
      <c r="F268" s="117"/>
    </row>
    <row r="269" spans="1:6" x14ac:dyDescent="0.25">
      <c r="A269" s="116" t="s">
        <v>676</v>
      </c>
      <c r="B269" s="117" t="s">
        <v>777</v>
      </c>
      <c r="C269" s="117" t="s">
        <v>706</v>
      </c>
      <c r="D269" s="117"/>
      <c r="E269" s="117" t="s">
        <v>399</v>
      </c>
      <c r="F269" s="117"/>
    </row>
    <row r="270" spans="1:6" x14ac:dyDescent="0.25">
      <c r="A270" s="116" t="s">
        <v>676</v>
      </c>
      <c r="B270" s="117" t="s">
        <v>778</v>
      </c>
      <c r="C270" s="117" t="s">
        <v>704</v>
      </c>
      <c r="D270" s="117"/>
      <c r="E270" s="117" t="s">
        <v>551</v>
      </c>
      <c r="F270" s="117"/>
    </row>
    <row r="271" spans="1:6" x14ac:dyDescent="0.25">
      <c r="A271" s="116" t="s">
        <v>676</v>
      </c>
      <c r="B271" s="117" t="s">
        <v>779</v>
      </c>
      <c r="C271" s="117" t="s">
        <v>706</v>
      </c>
      <c r="D271" s="117"/>
      <c r="E271" s="117" t="s">
        <v>399</v>
      </c>
      <c r="F271" s="117"/>
    </row>
    <row r="272" spans="1:6" x14ac:dyDescent="0.25">
      <c r="A272" s="116" t="s">
        <v>676</v>
      </c>
      <c r="B272" s="117" t="s">
        <v>780</v>
      </c>
      <c r="C272" s="117" t="s">
        <v>704</v>
      </c>
      <c r="D272" s="117"/>
      <c r="E272" s="117" t="s">
        <v>551</v>
      </c>
      <c r="F272" s="117"/>
    </row>
    <row r="273" spans="1:6" x14ac:dyDescent="0.25">
      <c r="A273" s="116" t="s">
        <v>676</v>
      </c>
      <c r="B273" s="117" t="s">
        <v>781</v>
      </c>
      <c r="C273" s="117" t="s">
        <v>706</v>
      </c>
      <c r="D273" s="117"/>
      <c r="E273" s="117" t="s">
        <v>399</v>
      </c>
      <c r="F273" s="117"/>
    </row>
    <row r="274" spans="1:6" x14ac:dyDescent="0.25">
      <c r="A274" s="116" t="s">
        <v>676</v>
      </c>
      <c r="B274" s="117" t="s">
        <v>782</v>
      </c>
      <c r="C274" s="117" t="s">
        <v>704</v>
      </c>
      <c r="D274" s="117"/>
      <c r="E274" s="117" t="s">
        <v>551</v>
      </c>
      <c r="F274" s="117"/>
    </row>
    <row r="275" spans="1:6" x14ac:dyDescent="0.25">
      <c r="A275" s="116" t="s">
        <v>676</v>
      </c>
      <c r="B275" s="117" t="s">
        <v>783</v>
      </c>
      <c r="C275" s="117" t="s">
        <v>706</v>
      </c>
      <c r="D275" s="117"/>
      <c r="E275" s="117" t="s">
        <v>399</v>
      </c>
      <c r="F275" s="117"/>
    </row>
    <row r="276" spans="1:6" x14ac:dyDescent="0.25">
      <c r="A276" s="116" t="s">
        <v>676</v>
      </c>
      <c r="B276" s="117" t="s">
        <v>784</v>
      </c>
      <c r="C276" s="117" t="s">
        <v>724</v>
      </c>
      <c r="D276" s="117"/>
      <c r="E276" s="117" t="s">
        <v>386</v>
      </c>
      <c r="F276" s="117"/>
    </row>
    <row r="277" spans="1:6" x14ac:dyDescent="0.25">
      <c r="A277" s="116" t="s">
        <v>676</v>
      </c>
      <c r="B277" s="117" t="s">
        <v>785</v>
      </c>
      <c r="C277" s="117" t="s">
        <v>726</v>
      </c>
      <c r="D277" s="117"/>
      <c r="E277" s="117" t="s">
        <v>551</v>
      </c>
      <c r="F277" s="117"/>
    </row>
    <row r="278" spans="1:6" x14ac:dyDescent="0.25">
      <c r="A278" s="116" t="s">
        <v>676</v>
      </c>
      <c r="B278" s="117" t="s">
        <v>786</v>
      </c>
      <c r="C278" s="117" t="s">
        <v>706</v>
      </c>
      <c r="D278" s="117"/>
      <c r="E278" s="117" t="s">
        <v>399</v>
      </c>
      <c r="F278" s="117"/>
    </row>
    <row r="279" spans="1:6" x14ac:dyDescent="0.25">
      <c r="A279" s="116" t="s">
        <v>676</v>
      </c>
      <c r="B279" s="117" t="s">
        <v>787</v>
      </c>
      <c r="C279" s="117" t="s">
        <v>726</v>
      </c>
      <c r="D279" s="117"/>
      <c r="E279" s="117" t="s">
        <v>551</v>
      </c>
      <c r="F279" s="117"/>
    </row>
    <row r="280" spans="1:6" x14ac:dyDescent="0.25">
      <c r="A280" s="116" t="s">
        <v>676</v>
      </c>
      <c r="B280" s="117" t="s">
        <v>788</v>
      </c>
      <c r="C280" s="117" t="s">
        <v>706</v>
      </c>
      <c r="D280" s="117"/>
      <c r="E280" s="117" t="s">
        <v>399</v>
      </c>
      <c r="F280" s="117"/>
    </row>
    <row r="281" spans="1:6" x14ac:dyDescent="0.25">
      <c r="A281" s="116" t="s">
        <v>676</v>
      </c>
      <c r="B281" s="117" t="s">
        <v>789</v>
      </c>
      <c r="C281" s="117" t="s">
        <v>726</v>
      </c>
      <c r="D281" s="117"/>
      <c r="E281" s="117" t="s">
        <v>551</v>
      </c>
      <c r="F281" s="117"/>
    </row>
    <row r="282" spans="1:6" x14ac:dyDescent="0.25">
      <c r="A282" s="116" t="s">
        <v>676</v>
      </c>
      <c r="B282" s="117" t="s">
        <v>790</v>
      </c>
      <c r="C282" s="117" t="s">
        <v>706</v>
      </c>
      <c r="D282" s="117"/>
      <c r="E282" s="117" t="s">
        <v>399</v>
      </c>
      <c r="F282" s="117"/>
    </row>
    <row r="283" spans="1:6" x14ac:dyDescent="0.25">
      <c r="A283" s="116" t="s">
        <v>676</v>
      </c>
      <c r="B283" s="117" t="s">
        <v>791</v>
      </c>
      <c r="C283" s="117" t="s">
        <v>726</v>
      </c>
      <c r="D283" s="117"/>
      <c r="E283" s="117" t="s">
        <v>551</v>
      </c>
      <c r="F283" s="117"/>
    </row>
    <row r="284" spans="1:6" x14ac:dyDescent="0.25">
      <c r="A284" s="116" t="s">
        <v>676</v>
      </c>
      <c r="B284" s="117" t="s">
        <v>792</v>
      </c>
      <c r="C284" s="117" t="s">
        <v>706</v>
      </c>
      <c r="D284" s="117"/>
      <c r="E284" s="117" t="s">
        <v>399</v>
      </c>
      <c r="F284" s="117"/>
    </row>
    <row r="285" spans="1:6" x14ac:dyDescent="0.25">
      <c r="A285" s="116" t="s">
        <v>676</v>
      </c>
      <c r="B285" s="117" t="s">
        <v>793</v>
      </c>
      <c r="C285" s="117" t="s">
        <v>726</v>
      </c>
      <c r="D285" s="117"/>
      <c r="E285" s="117" t="s">
        <v>551</v>
      </c>
      <c r="F285" s="117"/>
    </row>
    <row r="286" spans="1:6" x14ac:dyDescent="0.25">
      <c r="A286" s="116" t="s">
        <v>676</v>
      </c>
      <c r="B286" s="117" t="s">
        <v>794</v>
      </c>
      <c r="C286" s="117" t="s">
        <v>706</v>
      </c>
      <c r="D286" s="117"/>
      <c r="E286" s="117" t="s">
        <v>399</v>
      </c>
      <c r="F286" s="117"/>
    </row>
    <row r="287" spans="1:6" x14ac:dyDescent="0.25">
      <c r="A287" s="116" t="s">
        <v>676</v>
      </c>
      <c r="B287" s="117" t="s">
        <v>795</v>
      </c>
      <c r="C287" s="117" t="s">
        <v>726</v>
      </c>
      <c r="D287" s="117"/>
      <c r="E287" s="117" t="s">
        <v>551</v>
      </c>
      <c r="F287" s="117"/>
    </row>
    <row r="288" spans="1:6" x14ac:dyDescent="0.25">
      <c r="A288" s="116" t="s">
        <v>676</v>
      </c>
      <c r="B288" s="117" t="s">
        <v>796</v>
      </c>
      <c r="C288" s="117" t="s">
        <v>706</v>
      </c>
      <c r="D288" s="117"/>
      <c r="E288" s="117" t="s">
        <v>399</v>
      </c>
      <c r="F288" s="117"/>
    </row>
    <row r="289" spans="1:6" x14ac:dyDescent="0.25">
      <c r="A289" s="116" t="s">
        <v>676</v>
      </c>
      <c r="B289" s="117" t="s">
        <v>797</v>
      </c>
      <c r="C289" s="117" t="s">
        <v>726</v>
      </c>
      <c r="D289" s="117"/>
      <c r="E289" s="117" t="s">
        <v>551</v>
      </c>
      <c r="F289" s="117"/>
    </row>
    <row r="290" spans="1:6" x14ac:dyDescent="0.25">
      <c r="A290" s="116" t="s">
        <v>676</v>
      </c>
      <c r="B290" s="117" t="s">
        <v>798</v>
      </c>
      <c r="C290" s="117" t="s">
        <v>706</v>
      </c>
      <c r="D290" s="117"/>
      <c r="E290" s="117" t="s">
        <v>399</v>
      </c>
      <c r="F290" s="117"/>
    </row>
    <row r="291" spans="1:6" x14ac:dyDescent="0.25">
      <c r="A291" s="116" t="s">
        <v>676</v>
      </c>
      <c r="B291" s="117" t="s">
        <v>799</v>
      </c>
      <c r="C291" s="117" t="s">
        <v>726</v>
      </c>
      <c r="D291" s="117"/>
      <c r="E291" s="117" t="s">
        <v>551</v>
      </c>
      <c r="F291" s="117"/>
    </row>
    <row r="292" spans="1:6" x14ac:dyDescent="0.25">
      <c r="A292" s="116" t="s">
        <v>676</v>
      </c>
      <c r="B292" s="117" t="s">
        <v>800</v>
      </c>
      <c r="C292" s="117" t="s">
        <v>706</v>
      </c>
      <c r="D292" s="117"/>
      <c r="E292" s="117" t="s">
        <v>399</v>
      </c>
      <c r="F292" s="117"/>
    </row>
    <row r="293" spans="1:6" x14ac:dyDescent="0.25">
      <c r="A293" s="116" t="s">
        <v>676</v>
      </c>
      <c r="B293" s="117" t="s">
        <v>801</v>
      </c>
      <c r="C293" s="117" t="s">
        <v>726</v>
      </c>
      <c r="D293" s="117"/>
      <c r="E293" s="117" t="s">
        <v>551</v>
      </c>
      <c r="F293" s="117"/>
    </row>
    <row r="294" spans="1:6" x14ac:dyDescent="0.25">
      <c r="A294" s="116" t="s">
        <v>676</v>
      </c>
      <c r="B294" s="117" t="s">
        <v>802</v>
      </c>
      <c r="C294" s="117" t="s">
        <v>706</v>
      </c>
      <c r="D294" s="117"/>
      <c r="E294" s="117" t="s">
        <v>399</v>
      </c>
      <c r="F294" s="117"/>
    </row>
    <row r="295" spans="1:6" x14ac:dyDescent="0.25">
      <c r="A295" s="116" t="s">
        <v>676</v>
      </c>
      <c r="B295" s="117" t="s">
        <v>803</v>
      </c>
      <c r="C295" s="117" t="s">
        <v>726</v>
      </c>
      <c r="D295" s="117"/>
      <c r="E295" s="117" t="s">
        <v>551</v>
      </c>
      <c r="F295" s="117"/>
    </row>
    <row r="296" spans="1:6" x14ac:dyDescent="0.25">
      <c r="A296" s="116" t="s">
        <v>676</v>
      </c>
      <c r="B296" s="117" t="s">
        <v>804</v>
      </c>
      <c r="C296" s="117" t="s">
        <v>706</v>
      </c>
      <c r="D296" s="117"/>
      <c r="E296" s="117" t="s">
        <v>399</v>
      </c>
      <c r="F296" s="117"/>
    </row>
    <row r="297" spans="1:6" x14ac:dyDescent="0.25">
      <c r="A297" s="116" t="s">
        <v>676</v>
      </c>
      <c r="B297" s="117" t="s">
        <v>805</v>
      </c>
      <c r="C297" s="117" t="s">
        <v>726</v>
      </c>
      <c r="D297" s="117"/>
      <c r="E297" s="117" t="s">
        <v>551</v>
      </c>
      <c r="F297" s="117"/>
    </row>
    <row r="298" spans="1:6" x14ac:dyDescent="0.25">
      <c r="A298" s="116" t="s">
        <v>676</v>
      </c>
      <c r="B298" s="117" t="s">
        <v>806</v>
      </c>
      <c r="C298" s="117" t="s">
        <v>706</v>
      </c>
      <c r="D298" s="117"/>
      <c r="E298" s="117" t="s">
        <v>399</v>
      </c>
      <c r="F298" s="117"/>
    </row>
    <row r="299" spans="1:6" x14ac:dyDescent="0.25">
      <c r="A299" s="116" t="s">
        <v>676</v>
      </c>
      <c r="B299" s="117" t="s">
        <v>807</v>
      </c>
      <c r="C299" s="117" t="s">
        <v>749</v>
      </c>
      <c r="D299" s="117"/>
      <c r="E299" s="117" t="s">
        <v>394</v>
      </c>
      <c r="F299" s="117"/>
    </row>
    <row r="300" spans="1:6" x14ac:dyDescent="0.25">
      <c r="A300" s="116" t="s">
        <v>676</v>
      </c>
      <c r="B300" s="117" t="s">
        <v>808</v>
      </c>
      <c r="C300" s="117" t="s">
        <v>453</v>
      </c>
      <c r="D300" s="117"/>
      <c r="E300" s="117" t="s">
        <v>394</v>
      </c>
      <c r="F300" s="117"/>
    </row>
    <row r="301" spans="1:6" x14ac:dyDescent="0.25">
      <c r="A301" s="116" t="s">
        <v>676</v>
      </c>
      <c r="B301" s="117" t="s">
        <v>809</v>
      </c>
      <c r="C301" s="117" t="s">
        <v>752</v>
      </c>
      <c r="D301" s="117"/>
      <c r="E301" s="117" t="s">
        <v>394</v>
      </c>
      <c r="F301" s="117"/>
    </row>
    <row r="302" spans="1:6" x14ac:dyDescent="0.25">
      <c r="A302" s="116" t="s">
        <v>676</v>
      </c>
      <c r="B302" s="117" t="s">
        <v>810</v>
      </c>
      <c r="C302" s="117" t="s">
        <v>451</v>
      </c>
      <c r="D302" s="117"/>
      <c r="E302" s="117" t="s">
        <v>394</v>
      </c>
      <c r="F302" s="117"/>
    </row>
    <row r="303" spans="1:6" x14ac:dyDescent="0.25">
      <c r="A303" s="116" t="s">
        <v>811</v>
      </c>
      <c r="B303" s="117" t="s">
        <v>812</v>
      </c>
      <c r="C303" s="117" t="s">
        <v>369</v>
      </c>
      <c r="D303" s="117"/>
      <c r="E303" s="117" t="s">
        <v>678</v>
      </c>
      <c r="F303" s="117"/>
    </row>
    <row r="304" spans="1:6" hidden="1" x14ac:dyDescent="0.25">
      <c r="A304" s="116" t="s">
        <v>811</v>
      </c>
      <c r="B304" s="117" t="s">
        <v>813</v>
      </c>
      <c r="C304" s="117" t="s">
        <v>373</v>
      </c>
      <c r="D304" s="117">
        <v>28.56</v>
      </c>
      <c r="E304" s="117" t="s">
        <v>358</v>
      </c>
      <c r="F304" s="117" t="s">
        <v>358</v>
      </c>
    </row>
    <row r="305" spans="1:6" hidden="1" x14ac:dyDescent="0.25">
      <c r="A305" s="116" t="s">
        <v>811</v>
      </c>
      <c r="B305" s="117" t="s">
        <v>814</v>
      </c>
      <c r="C305" s="117" t="s">
        <v>376</v>
      </c>
      <c r="D305" s="117">
        <v>6.38</v>
      </c>
      <c r="F305" s="117" t="s">
        <v>358</v>
      </c>
    </row>
    <row r="306" spans="1:6" hidden="1" x14ac:dyDescent="0.25">
      <c r="A306" s="116" t="s">
        <v>811</v>
      </c>
      <c r="B306" s="117" t="s">
        <v>815</v>
      </c>
      <c r="C306" s="117" t="s">
        <v>378</v>
      </c>
      <c r="D306" s="117">
        <v>15.66</v>
      </c>
      <c r="F306" s="117" t="s">
        <v>358</v>
      </c>
    </row>
    <row r="307" spans="1:6" x14ac:dyDescent="0.25">
      <c r="A307" s="116" t="s">
        <v>811</v>
      </c>
      <c r="B307" s="117" t="s">
        <v>816</v>
      </c>
      <c r="C307" s="117" t="s">
        <v>683</v>
      </c>
      <c r="D307" s="117"/>
      <c r="E307" s="117" t="s">
        <v>678</v>
      </c>
      <c r="F307" s="117"/>
    </row>
    <row r="308" spans="1:6" hidden="1" x14ac:dyDescent="0.25">
      <c r="A308" s="116" t="s">
        <v>811</v>
      </c>
      <c r="B308" s="117" t="s">
        <v>817</v>
      </c>
      <c r="C308" s="117" t="s">
        <v>357</v>
      </c>
      <c r="D308" s="117">
        <v>25.84</v>
      </c>
      <c r="E308" s="117" t="s">
        <v>358</v>
      </c>
      <c r="F308" s="117" t="s">
        <v>358</v>
      </c>
    </row>
    <row r="309" spans="1:6" hidden="1" x14ac:dyDescent="0.25">
      <c r="A309" s="116" t="s">
        <v>811</v>
      </c>
      <c r="B309" s="117" t="s">
        <v>818</v>
      </c>
      <c r="C309" s="117" t="s">
        <v>357</v>
      </c>
      <c r="D309" s="117">
        <v>25.84</v>
      </c>
      <c r="E309" s="117" t="s">
        <v>358</v>
      </c>
      <c r="F309" s="117" t="s">
        <v>358</v>
      </c>
    </row>
    <row r="310" spans="1:6" x14ac:dyDescent="0.25">
      <c r="A310" s="116" t="s">
        <v>811</v>
      </c>
      <c r="B310" s="117" t="s">
        <v>819</v>
      </c>
      <c r="C310" s="117" t="s">
        <v>385</v>
      </c>
      <c r="D310" s="117"/>
      <c r="E310" s="117" t="s">
        <v>386</v>
      </c>
      <c r="F310" s="117"/>
    </row>
    <row r="311" spans="1:6" x14ac:dyDescent="0.25">
      <c r="A311" s="116" t="s">
        <v>811</v>
      </c>
      <c r="B311" s="117" t="s">
        <v>820</v>
      </c>
      <c r="C311" s="117" t="s">
        <v>625</v>
      </c>
      <c r="D311" s="117"/>
      <c r="E311" s="117" t="s">
        <v>445</v>
      </c>
      <c r="F311" s="117"/>
    </row>
    <row r="312" spans="1:6" x14ac:dyDescent="0.25">
      <c r="A312" s="116" t="s">
        <v>811</v>
      </c>
      <c r="B312" s="117" t="s">
        <v>821</v>
      </c>
      <c r="C312" s="117" t="s">
        <v>490</v>
      </c>
      <c r="D312" s="117"/>
      <c r="E312" s="117" t="s">
        <v>445</v>
      </c>
      <c r="F312" s="117"/>
    </row>
    <row r="313" spans="1:6" x14ac:dyDescent="0.25">
      <c r="A313" s="116" t="s">
        <v>811</v>
      </c>
      <c r="B313" s="117" t="s">
        <v>822</v>
      </c>
      <c r="C313" s="117" t="s">
        <v>625</v>
      </c>
      <c r="D313" s="117"/>
      <c r="E313" s="117" t="s">
        <v>445</v>
      </c>
      <c r="F313" s="117"/>
    </row>
    <row r="314" spans="1:6" x14ac:dyDescent="0.25">
      <c r="A314" s="116" t="s">
        <v>811</v>
      </c>
      <c r="B314" s="117" t="s">
        <v>823</v>
      </c>
      <c r="C314" s="117" t="s">
        <v>490</v>
      </c>
      <c r="D314" s="117"/>
      <c r="E314" s="117" t="s">
        <v>445</v>
      </c>
      <c r="F314" s="117"/>
    </row>
    <row r="315" spans="1:6" x14ac:dyDescent="0.25">
      <c r="A315" s="116" t="s">
        <v>811</v>
      </c>
      <c r="B315" s="117" t="s">
        <v>824</v>
      </c>
      <c r="C315" s="117" t="s">
        <v>692</v>
      </c>
      <c r="D315" s="117"/>
      <c r="E315" s="117" t="s">
        <v>394</v>
      </c>
      <c r="F315" s="117"/>
    </row>
    <row r="316" spans="1:6" x14ac:dyDescent="0.25">
      <c r="A316" s="116" t="s">
        <v>811</v>
      </c>
      <c r="B316" s="117" t="s">
        <v>825</v>
      </c>
      <c r="C316" s="117" t="s">
        <v>694</v>
      </c>
      <c r="D316" s="117"/>
      <c r="E316" s="117" t="s">
        <v>394</v>
      </c>
      <c r="F316" s="117"/>
    </row>
    <row r="317" spans="1:6" x14ac:dyDescent="0.25">
      <c r="A317" s="116" t="s">
        <v>811</v>
      </c>
      <c r="B317" s="117" t="s">
        <v>826</v>
      </c>
      <c r="C317" s="117" t="s">
        <v>696</v>
      </c>
      <c r="D317" s="117"/>
      <c r="E317" s="117" t="s">
        <v>394</v>
      </c>
      <c r="F317" s="117"/>
    </row>
    <row r="318" spans="1:6" x14ac:dyDescent="0.25">
      <c r="A318" s="116" t="s">
        <v>811</v>
      </c>
      <c r="B318" s="117" t="s">
        <v>827</v>
      </c>
      <c r="C318" s="117" t="s">
        <v>698</v>
      </c>
      <c r="D318" s="117"/>
      <c r="E318" s="117" t="s">
        <v>394</v>
      </c>
      <c r="F318" s="117"/>
    </row>
    <row r="319" spans="1:6" x14ac:dyDescent="0.25">
      <c r="A319" s="116" t="s">
        <v>811</v>
      </c>
      <c r="B319" s="117" t="s">
        <v>828</v>
      </c>
      <c r="C319" s="117" t="s">
        <v>449</v>
      </c>
      <c r="D319" s="117"/>
      <c r="E319" s="117" t="s">
        <v>394</v>
      </c>
      <c r="F319" s="117"/>
    </row>
    <row r="320" spans="1:6" x14ac:dyDescent="0.25">
      <c r="A320" s="116" t="s">
        <v>811</v>
      </c>
      <c r="B320" s="117" t="s">
        <v>829</v>
      </c>
      <c r="C320" s="117" t="s">
        <v>425</v>
      </c>
      <c r="D320" s="117"/>
      <c r="E320" s="117" t="s">
        <v>445</v>
      </c>
      <c r="F320" s="117"/>
    </row>
    <row r="321" spans="1:6" x14ac:dyDescent="0.25">
      <c r="A321" s="116" t="s">
        <v>811</v>
      </c>
      <c r="B321" s="117" t="s">
        <v>830</v>
      </c>
      <c r="C321" s="117" t="s">
        <v>702</v>
      </c>
      <c r="D321" s="117"/>
      <c r="E321" s="117" t="s">
        <v>399</v>
      </c>
      <c r="F321" s="117"/>
    </row>
    <row r="322" spans="1:6" x14ac:dyDescent="0.25">
      <c r="A322" s="116" t="s">
        <v>811</v>
      </c>
      <c r="B322" s="117" t="s">
        <v>831</v>
      </c>
      <c r="C322" s="117" t="s">
        <v>704</v>
      </c>
      <c r="D322" s="117"/>
      <c r="E322" s="117" t="s">
        <v>551</v>
      </c>
      <c r="F322" s="117"/>
    </row>
    <row r="323" spans="1:6" x14ac:dyDescent="0.25">
      <c r="A323" s="116" t="s">
        <v>811</v>
      </c>
      <c r="B323" s="117" t="s">
        <v>832</v>
      </c>
      <c r="C323" s="117" t="s">
        <v>706</v>
      </c>
      <c r="D323" s="117"/>
      <c r="E323" s="117" t="s">
        <v>399</v>
      </c>
      <c r="F323" s="117"/>
    </row>
    <row r="324" spans="1:6" x14ac:dyDescent="0.25">
      <c r="A324" s="116" t="s">
        <v>811</v>
      </c>
      <c r="B324" s="117" t="s">
        <v>833</v>
      </c>
      <c r="C324" s="117" t="s">
        <v>704</v>
      </c>
      <c r="D324" s="117"/>
      <c r="E324" s="117" t="s">
        <v>551</v>
      </c>
      <c r="F324" s="117"/>
    </row>
    <row r="325" spans="1:6" x14ac:dyDescent="0.25">
      <c r="A325" s="116" t="s">
        <v>811</v>
      </c>
      <c r="B325" s="117" t="s">
        <v>834</v>
      </c>
      <c r="C325" s="117" t="s">
        <v>706</v>
      </c>
      <c r="D325" s="117"/>
      <c r="E325" s="117" t="s">
        <v>399</v>
      </c>
      <c r="F325" s="117"/>
    </row>
    <row r="326" spans="1:6" x14ac:dyDescent="0.25">
      <c r="A326" s="116" t="s">
        <v>811</v>
      </c>
      <c r="B326" s="117" t="s">
        <v>835</v>
      </c>
      <c r="C326" s="117" t="s">
        <v>704</v>
      </c>
      <c r="D326" s="117"/>
      <c r="E326" s="117" t="s">
        <v>551</v>
      </c>
      <c r="F326" s="117"/>
    </row>
    <row r="327" spans="1:6" x14ac:dyDescent="0.25">
      <c r="A327" s="116" t="s">
        <v>811</v>
      </c>
      <c r="B327" s="117" t="s">
        <v>836</v>
      </c>
      <c r="C327" s="117" t="s">
        <v>706</v>
      </c>
      <c r="D327" s="117"/>
      <c r="E327" s="117" t="s">
        <v>399</v>
      </c>
      <c r="F327" s="117"/>
    </row>
    <row r="328" spans="1:6" x14ac:dyDescent="0.25">
      <c r="A328" s="116" t="s">
        <v>811</v>
      </c>
      <c r="B328" s="117" t="s">
        <v>837</v>
      </c>
      <c r="C328" s="117" t="s">
        <v>704</v>
      </c>
      <c r="D328" s="117"/>
      <c r="E328" s="117" t="s">
        <v>551</v>
      </c>
      <c r="F328" s="117"/>
    </row>
    <row r="329" spans="1:6" x14ac:dyDescent="0.25">
      <c r="A329" s="116" t="s">
        <v>811</v>
      </c>
      <c r="B329" s="117" t="s">
        <v>838</v>
      </c>
      <c r="C329" s="117" t="s">
        <v>706</v>
      </c>
      <c r="D329" s="117"/>
      <c r="E329" s="117" t="s">
        <v>399</v>
      </c>
      <c r="F329" s="117"/>
    </row>
    <row r="330" spans="1:6" x14ac:dyDescent="0.25">
      <c r="A330" s="116" t="s">
        <v>811</v>
      </c>
      <c r="B330" s="117" t="s">
        <v>839</v>
      </c>
      <c r="C330" s="117" t="s">
        <v>704</v>
      </c>
      <c r="D330" s="117"/>
      <c r="E330" s="117" t="s">
        <v>551</v>
      </c>
      <c r="F330" s="117"/>
    </row>
    <row r="331" spans="1:6" x14ac:dyDescent="0.25">
      <c r="A331" s="116" t="s">
        <v>811</v>
      </c>
      <c r="B331" s="117" t="s">
        <v>840</v>
      </c>
      <c r="C331" s="117" t="s">
        <v>706</v>
      </c>
      <c r="D331" s="117"/>
      <c r="E331" s="117" t="s">
        <v>399</v>
      </c>
      <c r="F331" s="117"/>
    </row>
    <row r="332" spans="1:6" x14ac:dyDescent="0.25">
      <c r="A332" s="116" t="s">
        <v>811</v>
      </c>
      <c r="B332" s="117" t="s">
        <v>841</v>
      </c>
      <c r="C332" s="117" t="s">
        <v>704</v>
      </c>
      <c r="D332" s="117"/>
      <c r="E332" s="117" t="s">
        <v>551</v>
      </c>
      <c r="F332" s="117"/>
    </row>
    <row r="333" spans="1:6" x14ac:dyDescent="0.25">
      <c r="A333" s="116" t="s">
        <v>811</v>
      </c>
      <c r="B333" s="117" t="s">
        <v>842</v>
      </c>
      <c r="C333" s="117" t="s">
        <v>706</v>
      </c>
      <c r="D333" s="117"/>
      <c r="E333" s="117" t="s">
        <v>399</v>
      </c>
      <c r="F333" s="117"/>
    </row>
    <row r="334" spans="1:6" x14ac:dyDescent="0.25">
      <c r="A334" s="116" t="s">
        <v>811</v>
      </c>
      <c r="B334" s="117" t="s">
        <v>843</v>
      </c>
      <c r="C334" s="117" t="s">
        <v>704</v>
      </c>
      <c r="D334" s="117"/>
      <c r="E334" s="117" t="s">
        <v>551</v>
      </c>
      <c r="F334" s="117"/>
    </row>
    <row r="335" spans="1:6" x14ac:dyDescent="0.25">
      <c r="A335" s="116" t="s">
        <v>811</v>
      </c>
      <c r="B335" s="117" t="s">
        <v>844</v>
      </c>
      <c r="C335" s="117" t="s">
        <v>706</v>
      </c>
      <c r="D335" s="117"/>
      <c r="E335" s="117" t="s">
        <v>399</v>
      </c>
      <c r="F335" s="117"/>
    </row>
    <row r="336" spans="1:6" x14ac:dyDescent="0.25">
      <c r="A336" s="116" t="s">
        <v>811</v>
      </c>
      <c r="B336" s="117" t="s">
        <v>845</v>
      </c>
      <c r="C336" s="117" t="s">
        <v>704</v>
      </c>
      <c r="D336" s="117"/>
      <c r="E336" s="117" t="s">
        <v>551</v>
      </c>
      <c r="F336" s="117"/>
    </row>
    <row r="337" spans="1:6" x14ac:dyDescent="0.25">
      <c r="A337" s="116" t="s">
        <v>811</v>
      </c>
      <c r="B337" s="117" t="s">
        <v>846</v>
      </c>
      <c r="C337" s="117" t="s">
        <v>706</v>
      </c>
      <c r="D337" s="117"/>
      <c r="E337" s="117" t="s">
        <v>399</v>
      </c>
      <c r="F337" s="117"/>
    </row>
    <row r="338" spans="1:6" x14ac:dyDescent="0.25">
      <c r="A338" s="116" t="s">
        <v>811</v>
      </c>
      <c r="B338" s="117" t="s">
        <v>847</v>
      </c>
      <c r="C338" s="117" t="s">
        <v>704</v>
      </c>
      <c r="D338" s="117"/>
      <c r="E338" s="117" t="s">
        <v>551</v>
      </c>
      <c r="F338" s="117"/>
    </row>
    <row r="339" spans="1:6" x14ac:dyDescent="0.25">
      <c r="A339" s="116" t="s">
        <v>811</v>
      </c>
      <c r="B339" s="117" t="s">
        <v>848</v>
      </c>
      <c r="C339" s="117" t="s">
        <v>706</v>
      </c>
      <c r="D339" s="117"/>
      <c r="E339" s="117" t="s">
        <v>399</v>
      </c>
      <c r="F339" s="117"/>
    </row>
    <row r="340" spans="1:6" x14ac:dyDescent="0.25">
      <c r="A340" s="116" t="s">
        <v>811</v>
      </c>
      <c r="B340" s="117" t="s">
        <v>849</v>
      </c>
      <c r="C340" s="117" t="s">
        <v>724</v>
      </c>
      <c r="D340" s="117"/>
      <c r="E340" s="117" t="s">
        <v>386</v>
      </c>
      <c r="F340" s="117"/>
    </row>
    <row r="341" spans="1:6" x14ac:dyDescent="0.25">
      <c r="A341" s="116" t="s">
        <v>811</v>
      </c>
      <c r="B341" s="117" t="s">
        <v>850</v>
      </c>
      <c r="C341" s="117" t="s">
        <v>726</v>
      </c>
      <c r="D341" s="117"/>
      <c r="E341" s="117" t="s">
        <v>551</v>
      </c>
      <c r="F341" s="117"/>
    </row>
    <row r="342" spans="1:6" x14ac:dyDescent="0.25">
      <c r="A342" s="116" t="s">
        <v>811</v>
      </c>
      <c r="B342" s="117" t="s">
        <v>851</v>
      </c>
      <c r="C342" s="117" t="s">
        <v>706</v>
      </c>
      <c r="D342" s="117"/>
      <c r="E342" s="117" t="s">
        <v>399</v>
      </c>
      <c r="F342" s="117"/>
    </row>
    <row r="343" spans="1:6" x14ac:dyDescent="0.25">
      <c r="A343" s="116" t="s">
        <v>811</v>
      </c>
      <c r="B343" s="117" t="s">
        <v>852</v>
      </c>
      <c r="C343" s="117" t="s">
        <v>726</v>
      </c>
      <c r="D343" s="117"/>
      <c r="E343" s="117" t="s">
        <v>551</v>
      </c>
      <c r="F343" s="117"/>
    </row>
    <row r="344" spans="1:6" x14ac:dyDescent="0.25">
      <c r="A344" s="116" t="s">
        <v>811</v>
      </c>
      <c r="B344" s="117" t="s">
        <v>853</v>
      </c>
      <c r="C344" s="117" t="s">
        <v>706</v>
      </c>
      <c r="D344" s="117"/>
      <c r="E344" s="117" t="s">
        <v>399</v>
      </c>
      <c r="F344" s="117"/>
    </row>
    <row r="345" spans="1:6" x14ac:dyDescent="0.25">
      <c r="A345" s="116" t="s">
        <v>811</v>
      </c>
      <c r="B345" s="117" t="s">
        <v>854</v>
      </c>
      <c r="C345" s="117" t="s">
        <v>726</v>
      </c>
      <c r="D345" s="117"/>
      <c r="E345" s="117" t="s">
        <v>551</v>
      </c>
      <c r="F345" s="117"/>
    </row>
    <row r="346" spans="1:6" x14ac:dyDescent="0.25">
      <c r="A346" s="116" t="s">
        <v>811</v>
      </c>
      <c r="B346" s="117" t="s">
        <v>855</v>
      </c>
      <c r="C346" s="117" t="s">
        <v>706</v>
      </c>
      <c r="D346" s="117"/>
      <c r="E346" s="117" t="s">
        <v>399</v>
      </c>
      <c r="F346" s="117"/>
    </row>
    <row r="347" spans="1:6" x14ac:dyDescent="0.25">
      <c r="A347" s="116" t="s">
        <v>811</v>
      </c>
      <c r="B347" s="117" t="s">
        <v>856</v>
      </c>
      <c r="C347" s="117" t="s">
        <v>726</v>
      </c>
      <c r="D347" s="117"/>
      <c r="E347" s="117" t="s">
        <v>551</v>
      </c>
      <c r="F347" s="117"/>
    </row>
    <row r="348" spans="1:6" x14ac:dyDescent="0.25">
      <c r="A348" s="116" t="s">
        <v>811</v>
      </c>
      <c r="B348" s="117" t="s">
        <v>857</v>
      </c>
      <c r="C348" s="117" t="s">
        <v>706</v>
      </c>
      <c r="D348" s="117"/>
      <c r="E348" s="117" t="s">
        <v>399</v>
      </c>
      <c r="F348" s="117"/>
    </row>
    <row r="349" spans="1:6" x14ac:dyDescent="0.25">
      <c r="A349" s="116" t="s">
        <v>811</v>
      </c>
      <c r="B349" s="117" t="s">
        <v>858</v>
      </c>
      <c r="C349" s="117" t="s">
        <v>726</v>
      </c>
      <c r="D349" s="117"/>
      <c r="E349" s="117" t="s">
        <v>551</v>
      </c>
      <c r="F349" s="117"/>
    </row>
    <row r="350" spans="1:6" x14ac:dyDescent="0.25">
      <c r="A350" s="116" t="s">
        <v>811</v>
      </c>
      <c r="B350" s="117" t="s">
        <v>859</v>
      </c>
      <c r="C350" s="117" t="s">
        <v>706</v>
      </c>
      <c r="D350" s="117"/>
      <c r="E350" s="117" t="s">
        <v>399</v>
      </c>
      <c r="F350" s="117"/>
    </row>
    <row r="351" spans="1:6" x14ac:dyDescent="0.25">
      <c r="A351" s="116" t="s">
        <v>811</v>
      </c>
      <c r="B351" s="117" t="s">
        <v>860</v>
      </c>
      <c r="C351" s="117" t="s">
        <v>726</v>
      </c>
      <c r="D351" s="117"/>
      <c r="E351" s="117" t="s">
        <v>551</v>
      </c>
      <c r="F351" s="117"/>
    </row>
    <row r="352" spans="1:6" x14ac:dyDescent="0.25">
      <c r="A352" s="116" t="s">
        <v>811</v>
      </c>
      <c r="B352" s="117" t="s">
        <v>861</v>
      </c>
      <c r="C352" s="117" t="s">
        <v>706</v>
      </c>
      <c r="D352" s="117"/>
      <c r="E352" s="117" t="s">
        <v>399</v>
      </c>
      <c r="F352" s="117"/>
    </row>
    <row r="353" spans="1:6" x14ac:dyDescent="0.25">
      <c r="A353" s="116" t="s">
        <v>811</v>
      </c>
      <c r="B353" s="117" t="s">
        <v>862</v>
      </c>
      <c r="C353" s="117" t="s">
        <v>726</v>
      </c>
      <c r="D353" s="117"/>
      <c r="E353" s="117" t="s">
        <v>551</v>
      </c>
      <c r="F353" s="117"/>
    </row>
    <row r="354" spans="1:6" x14ac:dyDescent="0.25">
      <c r="A354" s="116" t="s">
        <v>811</v>
      </c>
      <c r="B354" s="117" t="s">
        <v>863</v>
      </c>
      <c r="C354" s="117" t="s">
        <v>706</v>
      </c>
      <c r="D354" s="117"/>
      <c r="E354" s="117" t="s">
        <v>399</v>
      </c>
      <c r="F354" s="117"/>
    </row>
    <row r="355" spans="1:6" x14ac:dyDescent="0.25">
      <c r="A355" s="116" t="s">
        <v>811</v>
      </c>
      <c r="B355" s="117" t="s">
        <v>864</v>
      </c>
      <c r="C355" s="117" t="s">
        <v>726</v>
      </c>
      <c r="D355" s="117"/>
      <c r="E355" s="117" t="s">
        <v>551</v>
      </c>
      <c r="F355" s="117"/>
    </row>
    <row r="356" spans="1:6" x14ac:dyDescent="0.25">
      <c r="A356" s="116" t="s">
        <v>811</v>
      </c>
      <c r="B356" s="117" t="s">
        <v>865</v>
      </c>
      <c r="C356" s="117" t="s">
        <v>706</v>
      </c>
      <c r="D356" s="117"/>
      <c r="E356" s="117" t="s">
        <v>399</v>
      </c>
      <c r="F356" s="117"/>
    </row>
    <row r="357" spans="1:6" x14ac:dyDescent="0.25">
      <c r="A357" s="116" t="s">
        <v>811</v>
      </c>
      <c r="B357" s="117" t="s">
        <v>866</v>
      </c>
      <c r="C357" s="117" t="s">
        <v>726</v>
      </c>
      <c r="D357" s="117"/>
      <c r="E357" s="117" t="s">
        <v>551</v>
      </c>
      <c r="F357" s="117"/>
    </row>
    <row r="358" spans="1:6" x14ac:dyDescent="0.25">
      <c r="A358" s="116" t="s">
        <v>811</v>
      </c>
      <c r="B358" s="117" t="s">
        <v>867</v>
      </c>
      <c r="C358" s="117" t="s">
        <v>706</v>
      </c>
      <c r="D358" s="117"/>
      <c r="E358" s="117" t="s">
        <v>399</v>
      </c>
      <c r="F358" s="117"/>
    </row>
    <row r="359" spans="1:6" x14ac:dyDescent="0.25">
      <c r="A359" s="116" t="s">
        <v>811</v>
      </c>
      <c r="B359" s="117" t="s">
        <v>868</v>
      </c>
      <c r="C359" s="117" t="s">
        <v>726</v>
      </c>
      <c r="D359" s="117"/>
      <c r="E359" s="117" t="s">
        <v>551</v>
      </c>
      <c r="F359" s="117"/>
    </row>
    <row r="360" spans="1:6" x14ac:dyDescent="0.25">
      <c r="A360" s="116" t="s">
        <v>811</v>
      </c>
      <c r="B360" s="117" t="s">
        <v>869</v>
      </c>
      <c r="C360" s="117" t="s">
        <v>706</v>
      </c>
      <c r="D360" s="117"/>
      <c r="E360" s="117" t="s">
        <v>399</v>
      </c>
      <c r="F360" s="117"/>
    </row>
    <row r="361" spans="1:6" x14ac:dyDescent="0.25">
      <c r="A361" s="116" t="s">
        <v>811</v>
      </c>
      <c r="B361" s="117" t="s">
        <v>870</v>
      </c>
      <c r="C361" s="117" t="s">
        <v>726</v>
      </c>
      <c r="D361" s="117"/>
      <c r="E361" s="117" t="s">
        <v>551</v>
      </c>
      <c r="F361" s="117"/>
    </row>
    <row r="362" spans="1:6" x14ac:dyDescent="0.25">
      <c r="A362" s="116" t="s">
        <v>811</v>
      </c>
      <c r="B362" s="117" t="s">
        <v>871</v>
      </c>
      <c r="C362" s="117" t="s">
        <v>706</v>
      </c>
      <c r="D362" s="117"/>
      <c r="E362" s="117" t="s">
        <v>399</v>
      </c>
      <c r="F362" s="117"/>
    </row>
    <row r="363" spans="1:6" x14ac:dyDescent="0.25">
      <c r="A363" s="116" t="s">
        <v>811</v>
      </c>
      <c r="B363" s="117" t="s">
        <v>872</v>
      </c>
      <c r="C363" s="117" t="s">
        <v>749</v>
      </c>
      <c r="D363" s="117"/>
      <c r="E363" s="117" t="s">
        <v>394</v>
      </c>
      <c r="F363" s="117"/>
    </row>
    <row r="364" spans="1:6" x14ac:dyDescent="0.25">
      <c r="A364" s="116" t="s">
        <v>811</v>
      </c>
      <c r="B364" s="117" t="s">
        <v>873</v>
      </c>
      <c r="C364" s="117" t="s">
        <v>453</v>
      </c>
      <c r="D364" s="117"/>
      <c r="E364" s="117" t="s">
        <v>394</v>
      </c>
      <c r="F364" s="117"/>
    </row>
    <row r="365" spans="1:6" x14ac:dyDescent="0.25">
      <c r="A365" s="116" t="s">
        <v>811</v>
      </c>
      <c r="B365" s="117" t="s">
        <v>874</v>
      </c>
      <c r="C365" s="117" t="s">
        <v>752</v>
      </c>
      <c r="D365" s="117"/>
      <c r="E365" s="117" t="s">
        <v>394</v>
      </c>
      <c r="F365" s="117"/>
    </row>
    <row r="366" spans="1:6" x14ac:dyDescent="0.25">
      <c r="A366" s="116" t="s">
        <v>811</v>
      </c>
      <c r="B366" s="117" t="s">
        <v>875</v>
      </c>
      <c r="C366" s="117" t="s">
        <v>451</v>
      </c>
      <c r="D366" s="117"/>
      <c r="E366" s="117" t="s">
        <v>394</v>
      </c>
      <c r="F366" s="117"/>
    </row>
    <row r="367" spans="1:6" x14ac:dyDescent="0.25">
      <c r="A367" s="116" t="s">
        <v>811</v>
      </c>
      <c r="B367" s="117" t="s">
        <v>876</v>
      </c>
      <c r="C367" s="117" t="s">
        <v>385</v>
      </c>
      <c r="D367" s="117"/>
      <c r="E367" s="117" t="s">
        <v>386</v>
      </c>
      <c r="F367" s="117"/>
    </row>
    <row r="368" spans="1:6" x14ac:dyDescent="0.25">
      <c r="A368" s="116" t="s">
        <v>811</v>
      </c>
      <c r="B368" s="117" t="s">
        <v>877</v>
      </c>
      <c r="C368" s="117" t="s">
        <v>625</v>
      </c>
      <c r="D368" s="117"/>
      <c r="E368" s="117" t="s">
        <v>445</v>
      </c>
      <c r="F368" s="117"/>
    </row>
    <row r="369" spans="1:6" x14ac:dyDescent="0.25">
      <c r="A369" s="116" t="s">
        <v>811</v>
      </c>
      <c r="B369" s="117" t="s">
        <v>878</v>
      </c>
      <c r="C369" s="117" t="s">
        <v>490</v>
      </c>
      <c r="D369" s="117"/>
      <c r="E369" s="117" t="s">
        <v>445</v>
      </c>
      <c r="F369" s="117"/>
    </row>
    <row r="370" spans="1:6" x14ac:dyDescent="0.25">
      <c r="A370" s="116" t="s">
        <v>811</v>
      </c>
      <c r="B370" s="117" t="s">
        <v>879</v>
      </c>
      <c r="C370" s="117" t="s">
        <v>625</v>
      </c>
      <c r="D370" s="117"/>
      <c r="E370" s="117" t="s">
        <v>445</v>
      </c>
      <c r="F370" s="117"/>
    </row>
    <row r="371" spans="1:6" x14ac:dyDescent="0.25">
      <c r="A371" s="116" t="s">
        <v>811</v>
      </c>
      <c r="B371" s="117" t="s">
        <v>880</v>
      </c>
      <c r="C371" s="117" t="s">
        <v>490</v>
      </c>
      <c r="D371" s="117"/>
      <c r="E371" s="117" t="s">
        <v>445</v>
      </c>
      <c r="F371" s="117"/>
    </row>
    <row r="372" spans="1:6" x14ac:dyDescent="0.25">
      <c r="A372" s="116" t="s">
        <v>811</v>
      </c>
      <c r="B372" s="117" t="s">
        <v>881</v>
      </c>
      <c r="C372" s="117" t="s">
        <v>692</v>
      </c>
      <c r="D372" s="117"/>
      <c r="E372" s="117" t="s">
        <v>394</v>
      </c>
      <c r="F372" s="117"/>
    </row>
    <row r="373" spans="1:6" x14ac:dyDescent="0.25">
      <c r="A373" s="116" t="s">
        <v>811</v>
      </c>
      <c r="B373" s="117" t="s">
        <v>882</v>
      </c>
      <c r="C373" s="117" t="s">
        <v>694</v>
      </c>
      <c r="D373" s="117"/>
      <c r="E373" s="117" t="s">
        <v>394</v>
      </c>
      <c r="F373" s="117"/>
    </row>
    <row r="374" spans="1:6" x14ac:dyDescent="0.25">
      <c r="A374" s="116" t="s">
        <v>811</v>
      </c>
      <c r="B374" s="117" t="s">
        <v>883</v>
      </c>
      <c r="C374" s="117" t="s">
        <v>696</v>
      </c>
      <c r="D374" s="117"/>
      <c r="E374" s="117" t="s">
        <v>394</v>
      </c>
      <c r="F374" s="117"/>
    </row>
    <row r="375" spans="1:6" x14ac:dyDescent="0.25">
      <c r="A375" s="116" t="s">
        <v>811</v>
      </c>
      <c r="B375" s="117" t="s">
        <v>884</v>
      </c>
      <c r="C375" s="117" t="s">
        <v>698</v>
      </c>
      <c r="D375" s="117"/>
      <c r="E375" s="117" t="s">
        <v>394</v>
      </c>
      <c r="F375" s="117"/>
    </row>
    <row r="376" spans="1:6" x14ac:dyDescent="0.25">
      <c r="A376" s="116" t="s">
        <v>811</v>
      </c>
      <c r="B376" s="117" t="s">
        <v>885</v>
      </c>
      <c r="C376" s="117" t="s">
        <v>449</v>
      </c>
      <c r="D376" s="117"/>
      <c r="E376" s="117" t="s">
        <v>394</v>
      </c>
      <c r="F376" s="117"/>
    </row>
    <row r="377" spans="1:6" x14ac:dyDescent="0.25">
      <c r="A377" s="116" t="s">
        <v>811</v>
      </c>
      <c r="B377" s="117" t="s">
        <v>886</v>
      </c>
      <c r="C377" s="117" t="s">
        <v>425</v>
      </c>
      <c r="D377" s="117"/>
      <c r="E377" s="117" t="s">
        <v>445</v>
      </c>
      <c r="F377" s="117"/>
    </row>
    <row r="378" spans="1:6" x14ac:dyDescent="0.25">
      <c r="A378" s="116" t="s">
        <v>811</v>
      </c>
      <c r="B378" s="117" t="s">
        <v>887</v>
      </c>
      <c r="C378" s="117" t="s">
        <v>702</v>
      </c>
      <c r="D378" s="117"/>
      <c r="E378" s="117" t="s">
        <v>399</v>
      </c>
      <c r="F378" s="117"/>
    </row>
    <row r="379" spans="1:6" x14ac:dyDescent="0.25">
      <c r="A379" s="116" t="s">
        <v>811</v>
      </c>
      <c r="B379" s="117" t="s">
        <v>888</v>
      </c>
      <c r="C379" s="117" t="s">
        <v>704</v>
      </c>
      <c r="D379" s="117"/>
      <c r="E379" s="117" t="s">
        <v>551</v>
      </c>
      <c r="F379" s="117"/>
    </row>
    <row r="380" spans="1:6" x14ac:dyDescent="0.25">
      <c r="A380" s="116" t="s">
        <v>811</v>
      </c>
      <c r="B380" s="117" t="s">
        <v>889</v>
      </c>
      <c r="C380" s="117" t="s">
        <v>706</v>
      </c>
      <c r="D380" s="117"/>
      <c r="E380" s="117" t="s">
        <v>399</v>
      </c>
      <c r="F380" s="117"/>
    </row>
    <row r="381" spans="1:6" x14ac:dyDescent="0.25">
      <c r="A381" s="116" t="s">
        <v>811</v>
      </c>
      <c r="B381" s="117" t="s">
        <v>890</v>
      </c>
      <c r="C381" s="117" t="s">
        <v>704</v>
      </c>
      <c r="D381" s="117"/>
      <c r="E381" s="117" t="s">
        <v>551</v>
      </c>
      <c r="F381" s="117"/>
    </row>
    <row r="382" spans="1:6" x14ac:dyDescent="0.25">
      <c r="A382" s="116" t="s">
        <v>811</v>
      </c>
      <c r="B382" s="117" t="s">
        <v>891</v>
      </c>
      <c r="C382" s="117" t="s">
        <v>706</v>
      </c>
      <c r="D382" s="117"/>
      <c r="E382" s="117" t="s">
        <v>399</v>
      </c>
      <c r="F382" s="117"/>
    </row>
    <row r="383" spans="1:6" x14ac:dyDescent="0.25">
      <c r="A383" s="116" t="s">
        <v>811</v>
      </c>
      <c r="B383" s="117" t="s">
        <v>892</v>
      </c>
      <c r="C383" s="117" t="s">
        <v>704</v>
      </c>
      <c r="D383" s="117"/>
      <c r="E383" s="117" t="s">
        <v>551</v>
      </c>
      <c r="F383" s="117"/>
    </row>
    <row r="384" spans="1:6" x14ac:dyDescent="0.25">
      <c r="A384" s="116" t="s">
        <v>811</v>
      </c>
      <c r="B384" s="117" t="s">
        <v>893</v>
      </c>
      <c r="C384" s="117" t="s">
        <v>706</v>
      </c>
      <c r="D384" s="117"/>
      <c r="E384" s="117" t="s">
        <v>399</v>
      </c>
      <c r="F384" s="117"/>
    </row>
    <row r="385" spans="1:6" x14ac:dyDescent="0.25">
      <c r="A385" s="116" t="s">
        <v>811</v>
      </c>
      <c r="B385" s="117" t="s">
        <v>894</v>
      </c>
      <c r="C385" s="117" t="s">
        <v>704</v>
      </c>
      <c r="D385" s="117"/>
      <c r="E385" s="117" t="s">
        <v>551</v>
      </c>
      <c r="F385" s="117"/>
    </row>
    <row r="386" spans="1:6" x14ac:dyDescent="0.25">
      <c r="A386" s="116" t="s">
        <v>811</v>
      </c>
      <c r="B386" s="117" t="s">
        <v>895</v>
      </c>
      <c r="C386" s="117" t="s">
        <v>706</v>
      </c>
      <c r="D386" s="117"/>
      <c r="E386" s="117" t="s">
        <v>399</v>
      </c>
      <c r="F386" s="117"/>
    </row>
    <row r="387" spans="1:6" x14ac:dyDescent="0.25">
      <c r="A387" s="116" t="s">
        <v>811</v>
      </c>
      <c r="B387" s="117" t="s">
        <v>896</v>
      </c>
      <c r="C387" s="117" t="s">
        <v>704</v>
      </c>
      <c r="D387" s="117"/>
      <c r="E387" s="117" t="s">
        <v>551</v>
      </c>
      <c r="F387" s="117"/>
    </row>
    <row r="388" spans="1:6" x14ac:dyDescent="0.25">
      <c r="A388" s="116" t="s">
        <v>811</v>
      </c>
      <c r="B388" s="117" t="s">
        <v>897</v>
      </c>
      <c r="C388" s="117" t="s">
        <v>706</v>
      </c>
      <c r="D388" s="117"/>
      <c r="E388" s="117" t="s">
        <v>399</v>
      </c>
      <c r="F388" s="117"/>
    </row>
    <row r="389" spans="1:6" x14ac:dyDescent="0.25">
      <c r="A389" s="116" t="s">
        <v>811</v>
      </c>
      <c r="B389" s="117" t="s">
        <v>898</v>
      </c>
      <c r="C389" s="117" t="s">
        <v>704</v>
      </c>
      <c r="D389" s="117"/>
      <c r="E389" s="117" t="s">
        <v>551</v>
      </c>
      <c r="F389" s="117"/>
    </row>
    <row r="390" spans="1:6" x14ac:dyDescent="0.25">
      <c r="A390" s="116" t="s">
        <v>811</v>
      </c>
      <c r="B390" s="117" t="s">
        <v>899</v>
      </c>
      <c r="C390" s="117" t="s">
        <v>706</v>
      </c>
      <c r="D390" s="117"/>
      <c r="E390" s="117" t="s">
        <v>399</v>
      </c>
      <c r="F390" s="117"/>
    </row>
    <row r="391" spans="1:6" x14ac:dyDescent="0.25">
      <c r="A391" s="116" t="s">
        <v>811</v>
      </c>
      <c r="B391" s="117" t="s">
        <v>900</v>
      </c>
      <c r="C391" s="117" t="s">
        <v>704</v>
      </c>
      <c r="D391" s="117"/>
      <c r="E391" s="117" t="s">
        <v>551</v>
      </c>
      <c r="F391" s="117"/>
    </row>
    <row r="392" spans="1:6" x14ac:dyDescent="0.25">
      <c r="A392" s="116" t="s">
        <v>811</v>
      </c>
      <c r="B392" s="117" t="s">
        <v>901</v>
      </c>
      <c r="C392" s="117" t="s">
        <v>706</v>
      </c>
      <c r="D392" s="117"/>
      <c r="E392" s="117" t="s">
        <v>399</v>
      </c>
      <c r="F392" s="117"/>
    </row>
    <row r="393" spans="1:6" x14ac:dyDescent="0.25">
      <c r="A393" s="116" t="s">
        <v>811</v>
      </c>
      <c r="B393" s="117" t="s">
        <v>902</v>
      </c>
      <c r="C393" s="117" t="s">
        <v>704</v>
      </c>
      <c r="D393" s="117"/>
      <c r="E393" s="117" t="s">
        <v>551</v>
      </c>
      <c r="F393" s="117"/>
    </row>
    <row r="394" spans="1:6" x14ac:dyDescent="0.25">
      <c r="A394" s="116" t="s">
        <v>811</v>
      </c>
      <c r="B394" s="117" t="s">
        <v>903</v>
      </c>
      <c r="C394" s="117" t="s">
        <v>706</v>
      </c>
      <c r="D394" s="117"/>
      <c r="E394" s="117" t="s">
        <v>399</v>
      </c>
      <c r="F394" s="117"/>
    </row>
    <row r="395" spans="1:6" x14ac:dyDescent="0.25">
      <c r="A395" s="116" t="s">
        <v>811</v>
      </c>
      <c r="B395" s="117" t="s">
        <v>904</v>
      </c>
      <c r="C395" s="117" t="s">
        <v>704</v>
      </c>
      <c r="D395" s="117"/>
      <c r="E395" s="117" t="s">
        <v>551</v>
      </c>
      <c r="F395" s="117"/>
    </row>
    <row r="396" spans="1:6" x14ac:dyDescent="0.25">
      <c r="A396" s="116" t="s">
        <v>811</v>
      </c>
      <c r="B396" s="117" t="s">
        <v>905</v>
      </c>
      <c r="C396" s="117" t="s">
        <v>706</v>
      </c>
      <c r="D396" s="117"/>
      <c r="E396" s="117" t="s">
        <v>399</v>
      </c>
      <c r="F396" s="117"/>
    </row>
    <row r="397" spans="1:6" x14ac:dyDescent="0.25">
      <c r="A397" s="116" t="s">
        <v>811</v>
      </c>
      <c r="B397" s="117" t="s">
        <v>906</v>
      </c>
      <c r="C397" s="117" t="s">
        <v>724</v>
      </c>
      <c r="D397" s="117"/>
      <c r="E397" s="117" t="s">
        <v>386</v>
      </c>
      <c r="F397" s="117"/>
    </row>
    <row r="398" spans="1:6" x14ac:dyDescent="0.25">
      <c r="A398" s="116" t="s">
        <v>811</v>
      </c>
      <c r="B398" s="117" t="s">
        <v>907</v>
      </c>
      <c r="C398" s="117" t="s">
        <v>726</v>
      </c>
      <c r="D398" s="117"/>
      <c r="E398" s="117" t="s">
        <v>551</v>
      </c>
      <c r="F398" s="117"/>
    </row>
    <row r="399" spans="1:6" x14ac:dyDescent="0.25">
      <c r="A399" s="116" t="s">
        <v>811</v>
      </c>
      <c r="B399" s="117" t="s">
        <v>908</v>
      </c>
      <c r="C399" s="117" t="s">
        <v>706</v>
      </c>
      <c r="D399" s="117"/>
      <c r="E399" s="117" t="s">
        <v>399</v>
      </c>
      <c r="F399" s="117"/>
    </row>
    <row r="400" spans="1:6" x14ac:dyDescent="0.25">
      <c r="A400" s="116" t="s">
        <v>811</v>
      </c>
      <c r="B400" s="117" t="s">
        <v>909</v>
      </c>
      <c r="C400" s="117" t="s">
        <v>726</v>
      </c>
      <c r="D400" s="117"/>
      <c r="E400" s="117" t="s">
        <v>551</v>
      </c>
      <c r="F400" s="117"/>
    </row>
    <row r="401" spans="1:6" x14ac:dyDescent="0.25">
      <c r="A401" s="116" t="s">
        <v>811</v>
      </c>
      <c r="B401" s="117" t="s">
        <v>910</v>
      </c>
      <c r="C401" s="117" t="s">
        <v>706</v>
      </c>
      <c r="D401" s="117"/>
      <c r="E401" s="117" t="s">
        <v>399</v>
      </c>
      <c r="F401" s="117"/>
    </row>
    <row r="402" spans="1:6" x14ac:dyDescent="0.25">
      <c r="A402" s="116" t="s">
        <v>811</v>
      </c>
      <c r="B402" s="117" t="s">
        <v>911</v>
      </c>
      <c r="C402" s="117" t="s">
        <v>726</v>
      </c>
      <c r="D402" s="117"/>
      <c r="E402" s="117" t="s">
        <v>551</v>
      </c>
      <c r="F402" s="117"/>
    </row>
    <row r="403" spans="1:6" x14ac:dyDescent="0.25">
      <c r="A403" s="116" t="s">
        <v>811</v>
      </c>
      <c r="B403" s="117" t="s">
        <v>912</v>
      </c>
      <c r="C403" s="117" t="s">
        <v>706</v>
      </c>
      <c r="D403" s="117"/>
      <c r="E403" s="117" t="s">
        <v>399</v>
      </c>
      <c r="F403" s="117"/>
    </row>
    <row r="404" spans="1:6" x14ac:dyDescent="0.25">
      <c r="A404" s="116" t="s">
        <v>811</v>
      </c>
      <c r="B404" s="117" t="s">
        <v>913</v>
      </c>
      <c r="C404" s="117" t="s">
        <v>726</v>
      </c>
      <c r="D404" s="117"/>
      <c r="E404" s="117" t="s">
        <v>551</v>
      </c>
      <c r="F404" s="117"/>
    </row>
    <row r="405" spans="1:6" x14ac:dyDescent="0.25">
      <c r="A405" s="116" t="s">
        <v>811</v>
      </c>
      <c r="B405" s="117" t="s">
        <v>914</v>
      </c>
      <c r="C405" s="117" t="s">
        <v>706</v>
      </c>
      <c r="D405" s="117"/>
      <c r="E405" s="117" t="s">
        <v>399</v>
      </c>
      <c r="F405" s="117"/>
    </row>
    <row r="406" spans="1:6" x14ac:dyDescent="0.25">
      <c r="A406" s="116" t="s">
        <v>811</v>
      </c>
      <c r="B406" s="117" t="s">
        <v>915</v>
      </c>
      <c r="C406" s="117" t="s">
        <v>726</v>
      </c>
      <c r="D406" s="117"/>
      <c r="E406" s="117" t="s">
        <v>551</v>
      </c>
      <c r="F406" s="117"/>
    </row>
    <row r="407" spans="1:6" x14ac:dyDescent="0.25">
      <c r="A407" s="116" t="s">
        <v>811</v>
      </c>
      <c r="B407" s="117" t="s">
        <v>916</v>
      </c>
      <c r="C407" s="117" t="s">
        <v>706</v>
      </c>
      <c r="D407" s="117"/>
      <c r="E407" s="117" t="s">
        <v>399</v>
      </c>
      <c r="F407" s="117"/>
    </row>
    <row r="408" spans="1:6" x14ac:dyDescent="0.25">
      <c r="A408" s="116" t="s">
        <v>811</v>
      </c>
      <c r="B408" s="117" t="s">
        <v>917</v>
      </c>
      <c r="C408" s="117" t="s">
        <v>726</v>
      </c>
      <c r="D408" s="117"/>
      <c r="E408" s="117" t="s">
        <v>551</v>
      </c>
      <c r="F408" s="117"/>
    </row>
    <row r="409" spans="1:6" x14ac:dyDescent="0.25">
      <c r="A409" s="116" t="s">
        <v>811</v>
      </c>
      <c r="B409" s="117" t="s">
        <v>918</v>
      </c>
      <c r="C409" s="117" t="s">
        <v>706</v>
      </c>
      <c r="D409" s="117"/>
      <c r="E409" s="117" t="s">
        <v>399</v>
      </c>
      <c r="F409" s="117"/>
    </row>
    <row r="410" spans="1:6" x14ac:dyDescent="0.25">
      <c r="A410" s="116" t="s">
        <v>811</v>
      </c>
      <c r="B410" s="117" t="s">
        <v>919</v>
      </c>
      <c r="C410" s="117" t="s">
        <v>726</v>
      </c>
      <c r="D410" s="117"/>
      <c r="E410" s="117" t="s">
        <v>551</v>
      </c>
      <c r="F410" s="117"/>
    </row>
    <row r="411" spans="1:6" x14ac:dyDescent="0.25">
      <c r="A411" s="116" t="s">
        <v>811</v>
      </c>
      <c r="B411" s="117" t="s">
        <v>920</v>
      </c>
      <c r="C411" s="117" t="s">
        <v>706</v>
      </c>
      <c r="D411" s="117"/>
      <c r="E411" s="117" t="s">
        <v>399</v>
      </c>
      <c r="F411" s="117"/>
    </row>
    <row r="412" spans="1:6" x14ac:dyDescent="0.25">
      <c r="A412" s="116" t="s">
        <v>811</v>
      </c>
      <c r="B412" s="117" t="s">
        <v>921</v>
      </c>
      <c r="C412" s="117" t="s">
        <v>726</v>
      </c>
      <c r="D412" s="117"/>
      <c r="E412" s="117" t="s">
        <v>551</v>
      </c>
      <c r="F412" s="117"/>
    </row>
    <row r="413" spans="1:6" x14ac:dyDescent="0.25">
      <c r="A413" s="116" t="s">
        <v>811</v>
      </c>
      <c r="B413" s="117" t="s">
        <v>922</v>
      </c>
      <c r="C413" s="117" t="s">
        <v>706</v>
      </c>
      <c r="D413" s="117"/>
      <c r="E413" s="117" t="s">
        <v>399</v>
      </c>
      <c r="F413" s="117"/>
    </row>
    <row r="414" spans="1:6" x14ac:dyDescent="0.25">
      <c r="A414" s="116" t="s">
        <v>811</v>
      </c>
      <c r="B414" s="117" t="s">
        <v>923</v>
      </c>
      <c r="C414" s="117" t="s">
        <v>726</v>
      </c>
      <c r="D414" s="117"/>
      <c r="E414" s="117" t="s">
        <v>551</v>
      </c>
      <c r="F414" s="117"/>
    </row>
    <row r="415" spans="1:6" x14ac:dyDescent="0.25">
      <c r="A415" s="116" t="s">
        <v>811</v>
      </c>
      <c r="B415" s="117" t="s">
        <v>924</v>
      </c>
      <c r="C415" s="117" t="s">
        <v>706</v>
      </c>
      <c r="D415" s="117"/>
      <c r="E415" s="117" t="s">
        <v>399</v>
      </c>
      <c r="F415" s="117"/>
    </row>
    <row r="416" spans="1:6" x14ac:dyDescent="0.25">
      <c r="A416" s="116" t="s">
        <v>811</v>
      </c>
      <c r="B416" s="117" t="s">
        <v>925</v>
      </c>
      <c r="C416" s="117" t="s">
        <v>726</v>
      </c>
      <c r="D416" s="117"/>
      <c r="E416" s="117" t="s">
        <v>551</v>
      </c>
      <c r="F416" s="117"/>
    </row>
    <row r="417" spans="1:6" x14ac:dyDescent="0.25">
      <c r="A417" s="116" t="s">
        <v>811</v>
      </c>
      <c r="B417" s="117" t="s">
        <v>926</v>
      </c>
      <c r="C417" s="117" t="s">
        <v>706</v>
      </c>
      <c r="D417" s="117"/>
      <c r="E417" s="117" t="s">
        <v>399</v>
      </c>
      <c r="F417" s="117"/>
    </row>
    <row r="418" spans="1:6" x14ac:dyDescent="0.25">
      <c r="A418" s="116" t="s">
        <v>811</v>
      </c>
      <c r="B418" s="117" t="s">
        <v>927</v>
      </c>
      <c r="C418" s="117" t="s">
        <v>726</v>
      </c>
      <c r="D418" s="117"/>
      <c r="E418" s="117" t="s">
        <v>551</v>
      </c>
      <c r="F418" s="117"/>
    </row>
    <row r="419" spans="1:6" x14ac:dyDescent="0.25">
      <c r="A419" s="116" t="s">
        <v>811</v>
      </c>
      <c r="B419" s="117" t="s">
        <v>928</v>
      </c>
      <c r="C419" s="117" t="s">
        <v>706</v>
      </c>
      <c r="D419" s="117"/>
      <c r="E419" s="117" t="s">
        <v>399</v>
      </c>
      <c r="F419" s="117"/>
    </row>
    <row r="420" spans="1:6" x14ac:dyDescent="0.25">
      <c r="A420" s="116" t="s">
        <v>811</v>
      </c>
      <c r="B420" s="117" t="s">
        <v>929</v>
      </c>
      <c r="C420" s="117" t="s">
        <v>749</v>
      </c>
      <c r="D420" s="117"/>
      <c r="E420" s="117" t="s">
        <v>394</v>
      </c>
      <c r="F420" s="117"/>
    </row>
    <row r="421" spans="1:6" x14ac:dyDescent="0.25">
      <c r="A421" s="116" t="s">
        <v>811</v>
      </c>
      <c r="B421" s="117" t="s">
        <v>930</v>
      </c>
      <c r="C421" s="117" t="s">
        <v>453</v>
      </c>
      <c r="D421" s="117"/>
      <c r="E421" s="117" t="s">
        <v>394</v>
      </c>
      <c r="F421" s="117"/>
    </row>
    <row r="422" spans="1:6" x14ac:dyDescent="0.25">
      <c r="A422" s="116" t="s">
        <v>811</v>
      </c>
      <c r="B422" s="117" t="s">
        <v>931</v>
      </c>
      <c r="C422" s="117" t="s">
        <v>752</v>
      </c>
      <c r="D422" s="117"/>
      <c r="E422" s="117" t="s">
        <v>394</v>
      </c>
      <c r="F422" s="117"/>
    </row>
    <row r="423" spans="1:6" x14ac:dyDescent="0.25">
      <c r="A423" s="116" t="s">
        <v>811</v>
      </c>
      <c r="B423" s="117" t="s">
        <v>932</v>
      </c>
      <c r="C423" s="117" t="s">
        <v>451</v>
      </c>
      <c r="D423" s="117"/>
      <c r="E423" s="117" t="s">
        <v>394</v>
      </c>
      <c r="F423" s="117"/>
    </row>
    <row r="424" spans="1:6" x14ac:dyDescent="0.25">
      <c r="A424" s="116" t="s">
        <v>933</v>
      </c>
      <c r="B424" s="117" t="s">
        <v>934</v>
      </c>
      <c r="C424" s="117" t="s">
        <v>369</v>
      </c>
      <c r="D424" s="117"/>
      <c r="E424" s="117" t="s">
        <v>678</v>
      </c>
      <c r="F424" s="117"/>
    </row>
    <row r="425" spans="1:6" hidden="1" x14ac:dyDescent="0.25">
      <c r="A425" s="116" t="s">
        <v>933</v>
      </c>
      <c r="B425" s="117" t="s">
        <v>935</v>
      </c>
      <c r="C425" s="117" t="s">
        <v>373</v>
      </c>
      <c r="D425" s="117">
        <v>28.01</v>
      </c>
      <c r="E425" s="117" t="s">
        <v>358</v>
      </c>
      <c r="F425" s="117" t="s">
        <v>358</v>
      </c>
    </row>
    <row r="426" spans="1:6" hidden="1" x14ac:dyDescent="0.25">
      <c r="A426" s="116" t="s">
        <v>933</v>
      </c>
      <c r="B426" s="117" t="s">
        <v>936</v>
      </c>
      <c r="C426" s="117" t="s">
        <v>376</v>
      </c>
      <c r="D426" s="117">
        <v>6.38</v>
      </c>
    </row>
    <row r="427" spans="1:6" hidden="1" x14ac:dyDescent="0.25">
      <c r="A427" s="116" t="s">
        <v>933</v>
      </c>
      <c r="B427" s="117" t="s">
        <v>937</v>
      </c>
      <c r="C427" s="117" t="s">
        <v>378</v>
      </c>
      <c r="D427" s="117">
        <v>15.66</v>
      </c>
    </row>
    <row r="428" spans="1:6" x14ac:dyDescent="0.25">
      <c r="A428" s="116" t="s">
        <v>933</v>
      </c>
      <c r="B428" s="117" t="s">
        <v>938</v>
      </c>
      <c r="C428" s="117" t="s">
        <v>939</v>
      </c>
      <c r="D428" s="117"/>
      <c r="E428" s="117" t="s">
        <v>678</v>
      </c>
      <c r="F428" s="117"/>
    </row>
    <row r="429" spans="1:6" x14ac:dyDescent="0.25">
      <c r="A429" s="116" t="s">
        <v>933</v>
      </c>
      <c r="B429" s="117" t="s">
        <v>940</v>
      </c>
      <c r="C429" s="117" t="s">
        <v>941</v>
      </c>
      <c r="D429" s="117"/>
      <c r="E429" s="117" t="s">
        <v>678</v>
      </c>
      <c r="F429" s="117"/>
    </row>
    <row r="430" spans="1:6" hidden="1" x14ac:dyDescent="0.25">
      <c r="A430" s="116" t="s">
        <v>933</v>
      </c>
      <c r="B430" s="117" t="s">
        <v>942</v>
      </c>
      <c r="C430" s="117" t="s">
        <v>357</v>
      </c>
      <c r="D430" s="117">
        <v>25.84</v>
      </c>
      <c r="E430" s="117" t="s">
        <v>358</v>
      </c>
      <c r="F430" s="117" t="s">
        <v>358</v>
      </c>
    </row>
    <row r="431" spans="1:6" hidden="1" x14ac:dyDescent="0.25">
      <c r="A431" s="116" t="s">
        <v>933</v>
      </c>
      <c r="B431" s="117" t="s">
        <v>943</v>
      </c>
      <c r="C431" s="117" t="s">
        <v>357</v>
      </c>
      <c r="D431" s="117">
        <v>25.84</v>
      </c>
      <c r="E431" s="117" t="s">
        <v>358</v>
      </c>
      <c r="F431" s="117" t="s">
        <v>358</v>
      </c>
    </row>
    <row r="432" spans="1:6" x14ac:dyDescent="0.25">
      <c r="A432" s="116" t="s">
        <v>933</v>
      </c>
      <c r="B432" s="117" t="s">
        <v>944</v>
      </c>
      <c r="C432" s="117" t="s">
        <v>385</v>
      </c>
      <c r="D432" s="117"/>
      <c r="E432" s="117" t="s">
        <v>386</v>
      </c>
      <c r="F432" s="117"/>
    </row>
    <row r="433" spans="1:6" x14ac:dyDescent="0.25">
      <c r="A433" s="116" t="s">
        <v>933</v>
      </c>
      <c r="B433" s="117" t="s">
        <v>945</v>
      </c>
      <c r="C433" s="117" t="s">
        <v>457</v>
      </c>
      <c r="D433" s="117"/>
      <c r="E433" s="117" t="s">
        <v>361</v>
      </c>
    </row>
    <row r="434" spans="1:6" x14ac:dyDescent="0.25">
      <c r="A434" s="116" t="s">
        <v>933</v>
      </c>
      <c r="B434" s="117" t="s">
        <v>946</v>
      </c>
      <c r="C434" s="117" t="s">
        <v>453</v>
      </c>
      <c r="D434" s="117"/>
      <c r="E434" s="117" t="s">
        <v>394</v>
      </c>
      <c r="F434" s="117"/>
    </row>
    <row r="435" spans="1:6" x14ac:dyDescent="0.25">
      <c r="A435" s="116" t="s">
        <v>933</v>
      </c>
      <c r="B435" s="117" t="s">
        <v>947</v>
      </c>
      <c r="C435" s="117" t="s">
        <v>425</v>
      </c>
      <c r="D435" s="117"/>
      <c r="E435" s="117" t="s">
        <v>445</v>
      </c>
      <c r="F435" s="117"/>
    </row>
    <row r="436" spans="1:6" x14ac:dyDescent="0.25">
      <c r="A436" s="116" t="s">
        <v>933</v>
      </c>
      <c r="B436" s="117" t="s">
        <v>948</v>
      </c>
      <c r="C436" s="117" t="s">
        <v>949</v>
      </c>
      <c r="D436" s="117"/>
      <c r="E436" s="117" t="s">
        <v>551</v>
      </c>
      <c r="F436" s="117"/>
    </row>
    <row r="437" spans="1:6" x14ac:dyDescent="0.25">
      <c r="A437" s="116" t="s">
        <v>933</v>
      </c>
      <c r="B437" s="117" t="s">
        <v>950</v>
      </c>
      <c r="C437" s="117" t="s">
        <v>706</v>
      </c>
      <c r="D437" s="117"/>
      <c r="E437" s="117" t="s">
        <v>399</v>
      </c>
      <c r="F437" s="117"/>
    </row>
    <row r="438" spans="1:6" x14ac:dyDescent="0.25">
      <c r="A438" s="116" t="s">
        <v>933</v>
      </c>
      <c r="B438" s="117" t="s">
        <v>951</v>
      </c>
      <c r="C438" s="117" t="s">
        <v>949</v>
      </c>
      <c r="D438" s="117"/>
      <c r="E438" s="117" t="s">
        <v>551</v>
      </c>
      <c r="F438" s="117"/>
    </row>
    <row r="439" spans="1:6" x14ac:dyDescent="0.25">
      <c r="A439" s="116" t="s">
        <v>933</v>
      </c>
      <c r="B439" s="117" t="s">
        <v>952</v>
      </c>
      <c r="C439" s="117" t="s">
        <v>706</v>
      </c>
      <c r="D439" s="117"/>
      <c r="E439" s="117" t="s">
        <v>399</v>
      </c>
      <c r="F439" s="117"/>
    </row>
    <row r="440" spans="1:6" x14ac:dyDescent="0.25">
      <c r="A440" s="116" t="s">
        <v>933</v>
      </c>
      <c r="B440" s="117" t="s">
        <v>953</v>
      </c>
      <c r="C440" s="117" t="s">
        <v>949</v>
      </c>
      <c r="D440" s="117"/>
      <c r="E440" s="117" t="s">
        <v>551</v>
      </c>
      <c r="F440" s="117"/>
    </row>
    <row r="441" spans="1:6" x14ac:dyDescent="0.25">
      <c r="A441" s="116" t="s">
        <v>933</v>
      </c>
      <c r="B441" s="117" t="s">
        <v>954</v>
      </c>
      <c r="C441" s="117" t="s">
        <v>706</v>
      </c>
      <c r="D441" s="117"/>
      <c r="E441" s="117" t="s">
        <v>399</v>
      </c>
      <c r="F441" s="117"/>
    </row>
    <row r="442" spans="1:6" x14ac:dyDescent="0.25">
      <c r="A442" s="116" t="s">
        <v>933</v>
      </c>
      <c r="B442" s="117" t="s">
        <v>955</v>
      </c>
      <c r="C442" s="117" t="s">
        <v>949</v>
      </c>
      <c r="D442" s="117"/>
      <c r="E442" s="117" t="s">
        <v>551</v>
      </c>
      <c r="F442" s="117"/>
    </row>
    <row r="443" spans="1:6" x14ac:dyDescent="0.25">
      <c r="A443" s="116" t="s">
        <v>933</v>
      </c>
      <c r="B443" s="117" t="s">
        <v>956</v>
      </c>
      <c r="C443" s="117" t="s">
        <v>706</v>
      </c>
      <c r="D443" s="117"/>
      <c r="E443" s="117" t="s">
        <v>399</v>
      </c>
      <c r="F443" s="117"/>
    </row>
    <row r="444" spans="1:6" x14ac:dyDescent="0.25">
      <c r="A444" s="116" t="s">
        <v>933</v>
      </c>
      <c r="B444" s="117" t="s">
        <v>957</v>
      </c>
      <c r="C444" s="117" t="s">
        <v>949</v>
      </c>
      <c r="D444" s="117"/>
      <c r="E444" s="117" t="s">
        <v>551</v>
      </c>
      <c r="F444" s="117"/>
    </row>
    <row r="445" spans="1:6" x14ac:dyDescent="0.25">
      <c r="A445" s="116" t="s">
        <v>933</v>
      </c>
      <c r="B445" s="117" t="s">
        <v>958</v>
      </c>
      <c r="C445" s="117" t="s">
        <v>706</v>
      </c>
      <c r="D445" s="117"/>
      <c r="E445" s="117" t="s">
        <v>399</v>
      </c>
      <c r="F445" s="117"/>
    </row>
    <row r="446" spans="1:6" x14ac:dyDescent="0.25">
      <c r="A446" s="116" t="s">
        <v>933</v>
      </c>
      <c r="B446" s="117" t="s">
        <v>959</v>
      </c>
      <c r="C446" s="117" t="s">
        <v>949</v>
      </c>
      <c r="D446" s="117"/>
      <c r="E446" s="117" t="s">
        <v>551</v>
      </c>
      <c r="F446" s="117"/>
    </row>
    <row r="447" spans="1:6" x14ac:dyDescent="0.25">
      <c r="A447" s="116" t="s">
        <v>933</v>
      </c>
      <c r="B447" s="117" t="s">
        <v>960</v>
      </c>
      <c r="C447" s="117" t="s">
        <v>706</v>
      </c>
      <c r="D447" s="117"/>
      <c r="E447" s="117" t="s">
        <v>399</v>
      </c>
      <c r="F447" s="117"/>
    </row>
    <row r="448" spans="1:6" x14ac:dyDescent="0.25">
      <c r="A448" s="116" t="s">
        <v>933</v>
      </c>
      <c r="B448" s="117" t="s">
        <v>961</v>
      </c>
      <c r="C448" s="117" t="s">
        <v>949</v>
      </c>
      <c r="D448" s="117"/>
      <c r="E448" s="117" t="s">
        <v>551</v>
      </c>
      <c r="F448" s="117"/>
    </row>
    <row r="449" spans="1:6" x14ac:dyDescent="0.25">
      <c r="A449" s="116" t="s">
        <v>933</v>
      </c>
      <c r="B449" s="117" t="s">
        <v>962</v>
      </c>
      <c r="C449" s="117" t="s">
        <v>706</v>
      </c>
      <c r="D449" s="117"/>
      <c r="E449" s="117" t="s">
        <v>399</v>
      </c>
      <c r="F449" s="117"/>
    </row>
    <row r="450" spans="1:6" hidden="1" x14ac:dyDescent="0.25">
      <c r="A450" s="116" t="s">
        <v>933</v>
      </c>
      <c r="B450" s="117" t="s">
        <v>963</v>
      </c>
      <c r="C450" s="117" t="s">
        <v>964</v>
      </c>
      <c r="D450" s="117">
        <v>3.24</v>
      </c>
      <c r="F450" s="117" t="s">
        <v>358</v>
      </c>
    </row>
    <row r="451" spans="1:6" x14ac:dyDescent="0.25">
      <c r="A451" s="116" t="s">
        <v>933</v>
      </c>
      <c r="B451" s="117" t="s">
        <v>965</v>
      </c>
      <c r="C451" s="117" t="s">
        <v>966</v>
      </c>
      <c r="D451" s="117"/>
      <c r="E451" s="117" t="s">
        <v>551</v>
      </c>
      <c r="F451" s="117"/>
    </row>
    <row r="452" spans="1:6" x14ac:dyDescent="0.25">
      <c r="A452" s="116" t="s">
        <v>933</v>
      </c>
      <c r="B452" s="117" t="s">
        <v>967</v>
      </c>
      <c r="C452" s="117" t="s">
        <v>706</v>
      </c>
      <c r="D452" s="117"/>
      <c r="E452" s="117" t="s">
        <v>399</v>
      </c>
      <c r="F452" s="117"/>
    </row>
    <row r="453" spans="1:6" x14ac:dyDescent="0.25">
      <c r="A453" s="116" t="s">
        <v>933</v>
      </c>
      <c r="B453" s="117" t="s">
        <v>968</v>
      </c>
      <c r="C453" s="117" t="s">
        <v>969</v>
      </c>
      <c r="D453" s="117"/>
      <c r="E453" s="117" t="s">
        <v>551</v>
      </c>
      <c r="F453" s="117"/>
    </row>
    <row r="454" spans="1:6" x14ac:dyDescent="0.25">
      <c r="A454" s="116" t="s">
        <v>933</v>
      </c>
      <c r="B454" s="117" t="s">
        <v>970</v>
      </c>
      <c r="C454" s="117" t="s">
        <v>706</v>
      </c>
      <c r="D454" s="117"/>
      <c r="E454" s="117" t="s">
        <v>399</v>
      </c>
      <c r="F454" s="117"/>
    </row>
    <row r="455" spans="1:6" x14ac:dyDescent="0.25">
      <c r="A455" s="116" t="s">
        <v>933</v>
      </c>
      <c r="B455" s="117" t="s">
        <v>971</v>
      </c>
      <c r="C455" s="117" t="s">
        <v>972</v>
      </c>
      <c r="D455" s="117"/>
      <c r="E455" s="117" t="s">
        <v>551</v>
      </c>
      <c r="F455" s="117"/>
    </row>
    <row r="456" spans="1:6" x14ac:dyDescent="0.25">
      <c r="A456" s="116" t="s">
        <v>933</v>
      </c>
      <c r="B456" s="117" t="s">
        <v>973</v>
      </c>
      <c r="C456" s="117" t="s">
        <v>706</v>
      </c>
      <c r="D456" s="117"/>
      <c r="E456" s="117" t="s">
        <v>399</v>
      </c>
      <c r="F456" s="117"/>
    </row>
    <row r="457" spans="1:6" x14ac:dyDescent="0.25">
      <c r="A457" s="116" t="s">
        <v>933</v>
      </c>
      <c r="B457" s="117" t="s">
        <v>974</v>
      </c>
      <c r="C457" s="117" t="s">
        <v>975</v>
      </c>
      <c r="D457" s="117"/>
      <c r="E457" s="117" t="s">
        <v>551</v>
      </c>
      <c r="F457" s="117"/>
    </row>
    <row r="458" spans="1:6" x14ac:dyDescent="0.25">
      <c r="A458" s="116" t="s">
        <v>933</v>
      </c>
      <c r="B458" s="117" t="s">
        <v>976</v>
      </c>
      <c r="C458" s="117" t="s">
        <v>706</v>
      </c>
      <c r="D458" s="117"/>
      <c r="E458" s="117" t="s">
        <v>399</v>
      </c>
      <c r="F458" s="117"/>
    </row>
    <row r="459" spans="1:6" x14ac:dyDescent="0.25">
      <c r="A459" s="116" t="s">
        <v>933</v>
      </c>
      <c r="B459" s="117" t="s">
        <v>977</v>
      </c>
      <c r="C459" s="117" t="s">
        <v>975</v>
      </c>
      <c r="D459" s="117"/>
      <c r="E459" s="117" t="s">
        <v>551</v>
      </c>
      <c r="F459" s="117"/>
    </row>
    <row r="460" spans="1:6" x14ac:dyDescent="0.25">
      <c r="A460" s="116" t="s">
        <v>933</v>
      </c>
      <c r="B460" s="117" t="s">
        <v>978</v>
      </c>
      <c r="C460" s="117" t="s">
        <v>706</v>
      </c>
      <c r="D460" s="117"/>
      <c r="E460" s="117" t="s">
        <v>399</v>
      </c>
      <c r="F460" s="117"/>
    </row>
    <row r="461" spans="1:6" x14ac:dyDescent="0.25">
      <c r="A461" s="116" t="s">
        <v>933</v>
      </c>
      <c r="B461" s="117" t="s">
        <v>979</v>
      </c>
      <c r="C461" s="117" t="s">
        <v>975</v>
      </c>
      <c r="D461" s="117"/>
      <c r="E461" s="117" t="s">
        <v>551</v>
      </c>
      <c r="F461" s="117"/>
    </row>
    <row r="462" spans="1:6" x14ac:dyDescent="0.25">
      <c r="A462" s="116" t="s">
        <v>933</v>
      </c>
      <c r="B462" s="117" t="s">
        <v>980</v>
      </c>
      <c r="C462" s="117" t="s">
        <v>706</v>
      </c>
      <c r="D462" s="117"/>
      <c r="E462" s="117" t="s">
        <v>399</v>
      </c>
      <c r="F462" s="117"/>
    </row>
    <row r="463" spans="1:6" x14ac:dyDescent="0.25">
      <c r="A463" s="116" t="s">
        <v>933</v>
      </c>
      <c r="B463" s="117" t="s">
        <v>981</v>
      </c>
      <c r="C463" s="117" t="s">
        <v>975</v>
      </c>
      <c r="D463" s="117"/>
      <c r="E463" s="117" t="s">
        <v>551</v>
      </c>
      <c r="F463" s="117"/>
    </row>
    <row r="464" spans="1:6" x14ac:dyDescent="0.25">
      <c r="A464" s="116" t="s">
        <v>933</v>
      </c>
      <c r="B464" s="117" t="s">
        <v>982</v>
      </c>
      <c r="C464" s="117" t="s">
        <v>706</v>
      </c>
      <c r="D464" s="117"/>
      <c r="E464" s="117" t="s">
        <v>399</v>
      </c>
      <c r="F464" s="117"/>
    </row>
    <row r="465" spans="1:6" x14ac:dyDescent="0.25">
      <c r="A465" s="116" t="s">
        <v>933</v>
      </c>
      <c r="B465" s="117" t="s">
        <v>983</v>
      </c>
      <c r="C465" s="117" t="s">
        <v>975</v>
      </c>
      <c r="D465" s="117"/>
      <c r="E465" s="117" t="s">
        <v>551</v>
      </c>
      <c r="F465" s="117"/>
    </row>
    <row r="466" spans="1:6" x14ac:dyDescent="0.25">
      <c r="A466" s="116" t="s">
        <v>933</v>
      </c>
      <c r="B466" s="117" t="s">
        <v>984</v>
      </c>
      <c r="C466" s="117" t="s">
        <v>706</v>
      </c>
      <c r="D466" s="117"/>
      <c r="E466" s="117" t="s">
        <v>399</v>
      </c>
      <c r="F466" s="117"/>
    </row>
    <row r="467" spans="1:6" x14ac:dyDescent="0.25">
      <c r="A467" s="116" t="s">
        <v>933</v>
      </c>
      <c r="B467" s="117" t="s">
        <v>985</v>
      </c>
      <c r="C467" s="117" t="s">
        <v>986</v>
      </c>
      <c r="D467" s="117"/>
      <c r="E467" s="117" t="s">
        <v>987</v>
      </c>
      <c r="F467" s="117"/>
    </row>
    <row r="468" spans="1:6" x14ac:dyDescent="0.25">
      <c r="A468" s="116" t="s">
        <v>933</v>
      </c>
      <c r="B468" s="117" t="s">
        <v>988</v>
      </c>
      <c r="C468" s="117" t="s">
        <v>989</v>
      </c>
      <c r="D468" s="117"/>
      <c r="E468" s="117" t="s">
        <v>445</v>
      </c>
      <c r="F468" s="117"/>
    </row>
    <row r="469" spans="1:6" x14ac:dyDescent="0.25">
      <c r="A469" s="116" t="s">
        <v>933</v>
      </c>
      <c r="B469" s="117" t="s">
        <v>990</v>
      </c>
      <c r="C469" s="117" t="s">
        <v>490</v>
      </c>
      <c r="D469" s="117"/>
      <c r="E469" s="117" t="s">
        <v>445</v>
      </c>
      <c r="F469" s="117"/>
    </row>
    <row r="470" spans="1:6" x14ac:dyDescent="0.25">
      <c r="A470" s="116" t="s">
        <v>933</v>
      </c>
      <c r="B470" s="117" t="s">
        <v>991</v>
      </c>
      <c r="C470" s="117" t="s">
        <v>490</v>
      </c>
      <c r="D470" s="117"/>
      <c r="E470" s="117" t="s">
        <v>445</v>
      </c>
      <c r="F470" s="117"/>
    </row>
    <row r="471" spans="1:6" x14ac:dyDescent="0.25">
      <c r="A471" s="116" t="s">
        <v>933</v>
      </c>
      <c r="B471" s="117" t="s">
        <v>992</v>
      </c>
      <c r="C471" s="117" t="s">
        <v>993</v>
      </c>
      <c r="D471" s="117"/>
      <c r="E471" s="117" t="s">
        <v>386</v>
      </c>
      <c r="F471" s="117"/>
    </row>
    <row r="472" spans="1:6" x14ac:dyDescent="0.25">
      <c r="A472" s="116" t="s">
        <v>933</v>
      </c>
      <c r="B472" s="117" t="s">
        <v>994</v>
      </c>
      <c r="C472" s="117" t="s">
        <v>995</v>
      </c>
      <c r="D472" s="117"/>
      <c r="E472" s="117" t="s">
        <v>386</v>
      </c>
      <c r="F472" s="117"/>
    </row>
    <row r="473" spans="1:6" x14ac:dyDescent="0.25">
      <c r="A473" s="116" t="s">
        <v>933</v>
      </c>
      <c r="B473" s="117" t="s">
        <v>996</v>
      </c>
      <c r="C473" s="117" t="s">
        <v>997</v>
      </c>
      <c r="D473" s="117"/>
      <c r="E473" s="117" t="s">
        <v>445</v>
      </c>
      <c r="F473" s="117"/>
    </row>
    <row r="474" spans="1:6" x14ac:dyDescent="0.25">
      <c r="A474" s="116" t="s">
        <v>933</v>
      </c>
      <c r="B474" s="117" t="s">
        <v>998</v>
      </c>
      <c r="C474" s="117" t="s">
        <v>999</v>
      </c>
      <c r="D474" s="117"/>
      <c r="E474" s="117" t="s">
        <v>386</v>
      </c>
      <c r="F474" s="117"/>
    </row>
    <row r="475" spans="1:6" hidden="1" x14ac:dyDescent="0.25">
      <c r="A475" s="116" t="s">
        <v>933</v>
      </c>
      <c r="B475" s="117" t="s">
        <v>1000</v>
      </c>
      <c r="C475" s="117" t="s">
        <v>964</v>
      </c>
      <c r="D475" s="117">
        <v>3.24</v>
      </c>
      <c r="F475" s="117" t="s">
        <v>358</v>
      </c>
    </row>
    <row r="476" spans="1:6" x14ac:dyDescent="0.25">
      <c r="A476" s="116" t="s">
        <v>933</v>
      </c>
      <c r="B476" s="117" t="s">
        <v>1001</v>
      </c>
      <c r="C476" s="117" t="s">
        <v>385</v>
      </c>
      <c r="D476" s="117"/>
      <c r="E476" s="117" t="s">
        <v>386</v>
      </c>
      <c r="F476" s="117"/>
    </row>
    <row r="477" spans="1:6" x14ac:dyDescent="0.25">
      <c r="A477" s="116" t="s">
        <v>933</v>
      </c>
      <c r="B477" s="117" t="s">
        <v>1002</v>
      </c>
      <c r="C477" s="117" t="s">
        <v>1003</v>
      </c>
      <c r="D477" s="117"/>
      <c r="E477" s="117" t="s">
        <v>361</v>
      </c>
      <c r="F477" s="117"/>
    </row>
    <row r="478" spans="1:6" x14ac:dyDescent="0.25">
      <c r="A478" s="116" t="s">
        <v>933</v>
      </c>
      <c r="B478" s="117" t="s">
        <v>1004</v>
      </c>
      <c r="C478" s="117" t="s">
        <v>1005</v>
      </c>
      <c r="D478" s="117"/>
      <c r="E478" s="117" t="s">
        <v>361</v>
      </c>
      <c r="F478" s="117"/>
    </row>
    <row r="479" spans="1:6" x14ac:dyDescent="0.25">
      <c r="A479" s="116" t="s">
        <v>933</v>
      </c>
      <c r="B479" s="117" t="s">
        <v>1006</v>
      </c>
      <c r="C479" s="117" t="s">
        <v>453</v>
      </c>
      <c r="D479" s="117"/>
      <c r="E479" s="117" t="s">
        <v>394</v>
      </c>
      <c r="F479" s="117"/>
    </row>
    <row r="480" spans="1:6" x14ac:dyDescent="0.25">
      <c r="A480" s="116" t="s">
        <v>933</v>
      </c>
      <c r="B480" s="117" t="s">
        <v>1007</v>
      </c>
      <c r="C480" s="117" t="s">
        <v>425</v>
      </c>
      <c r="D480" s="117"/>
      <c r="E480" s="117" t="s">
        <v>445</v>
      </c>
      <c r="F480" s="117"/>
    </row>
    <row r="481" spans="1:6" x14ac:dyDescent="0.25">
      <c r="A481" s="116" t="s">
        <v>933</v>
      </c>
      <c r="B481" s="117" t="s">
        <v>1008</v>
      </c>
      <c r="C481" s="117" t="s">
        <v>949</v>
      </c>
      <c r="D481" s="117"/>
      <c r="E481" s="117" t="s">
        <v>551</v>
      </c>
      <c r="F481" s="117"/>
    </row>
    <row r="482" spans="1:6" x14ac:dyDescent="0.25">
      <c r="A482" s="116" t="s">
        <v>933</v>
      </c>
      <c r="B482" s="117" t="s">
        <v>1009</v>
      </c>
      <c r="C482" s="117" t="s">
        <v>706</v>
      </c>
      <c r="D482" s="117"/>
      <c r="E482" s="117" t="s">
        <v>399</v>
      </c>
      <c r="F482" s="117"/>
    </row>
    <row r="483" spans="1:6" x14ac:dyDescent="0.25">
      <c r="A483" s="116" t="s">
        <v>933</v>
      </c>
      <c r="B483" s="117" t="s">
        <v>1010</v>
      </c>
      <c r="C483" s="117" t="s">
        <v>949</v>
      </c>
      <c r="D483" s="117"/>
      <c r="E483" s="117" t="s">
        <v>551</v>
      </c>
      <c r="F483" s="117"/>
    </row>
    <row r="484" spans="1:6" x14ac:dyDescent="0.25">
      <c r="A484" s="116" t="s">
        <v>933</v>
      </c>
      <c r="B484" s="117" t="s">
        <v>1011</v>
      </c>
      <c r="C484" s="117" t="s">
        <v>706</v>
      </c>
      <c r="D484" s="117"/>
      <c r="E484" s="117" t="s">
        <v>399</v>
      </c>
      <c r="F484" s="117"/>
    </row>
    <row r="485" spans="1:6" x14ac:dyDescent="0.25">
      <c r="A485" s="116" t="s">
        <v>933</v>
      </c>
      <c r="B485" s="117" t="s">
        <v>1012</v>
      </c>
      <c r="C485" s="117" t="s">
        <v>949</v>
      </c>
      <c r="D485" s="117"/>
      <c r="E485" s="117" t="s">
        <v>551</v>
      </c>
      <c r="F485" s="117"/>
    </row>
    <row r="486" spans="1:6" x14ac:dyDescent="0.25">
      <c r="A486" s="116" t="s">
        <v>933</v>
      </c>
      <c r="B486" s="117" t="s">
        <v>1013</v>
      </c>
      <c r="C486" s="117" t="s">
        <v>706</v>
      </c>
      <c r="D486" s="117"/>
      <c r="E486" s="117" t="s">
        <v>399</v>
      </c>
      <c r="F486" s="117"/>
    </row>
    <row r="487" spans="1:6" x14ac:dyDescent="0.25">
      <c r="A487" s="116" t="s">
        <v>933</v>
      </c>
      <c r="B487" s="117" t="s">
        <v>1014</v>
      </c>
      <c r="C487" s="117" t="s">
        <v>949</v>
      </c>
      <c r="D487" s="117"/>
      <c r="E487" s="117" t="s">
        <v>551</v>
      </c>
      <c r="F487" s="117"/>
    </row>
    <row r="488" spans="1:6" x14ac:dyDescent="0.25">
      <c r="A488" s="116" t="s">
        <v>933</v>
      </c>
      <c r="B488" s="117" t="s">
        <v>1015</v>
      </c>
      <c r="C488" s="117" t="s">
        <v>706</v>
      </c>
      <c r="D488" s="117"/>
      <c r="E488" s="117" t="s">
        <v>399</v>
      </c>
      <c r="F488" s="117"/>
    </row>
    <row r="489" spans="1:6" x14ac:dyDescent="0.25">
      <c r="A489" s="116" t="s">
        <v>933</v>
      </c>
      <c r="B489" s="117" t="s">
        <v>1016</v>
      </c>
      <c r="C489" s="117" t="s">
        <v>949</v>
      </c>
      <c r="D489" s="117"/>
      <c r="E489" s="117" t="s">
        <v>551</v>
      </c>
      <c r="F489" s="117"/>
    </row>
    <row r="490" spans="1:6" x14ac:dyDescent="0.25">
      <c r="A490" s="116" t="s">
        <v>933</v>
      </c>
      <c r="B490" s="117" t="s">
        <v>1017</v>
      </c>
      <c r="C490" s="117" t="s">
        <v>706</v>
      </c>
      <c r="D490" s="117"/>
      <c r="E490" s="117" t="s">
        <v>399</v>
      </c>
      <c r="F490" s="117"/>
    </row>
    <row r="491" spans="1:6" x14ac:dyDescent="0.25">
      <c r="A491" s="116" t="s">
        <v>933</v>
      </c>
      <c r="B491" s="117" t="s">
        <v>1018</v>
      </c>
      <c r="C491" s="117" t="s">
        <v>949</v>
      </c>
      <c r="D491" s="117"/>
      <c r="E491" s="117" t="s">
        <v>551</v>
      </c>
      <c r="F491" s="117"/>
    </row>
    <row r="492" spans="1:6" x14ac:dyDescent="0.25">
      <c r="A492" s="116" t="s">
        <v>933</v>
      </c>
      <c r="B492" s="117" t="s">
        <v>1019</v>
      </c>
      <c r="C492" s="117" t="s">
        <v>706</v>
      </c>
      <c r="D492" s="117"/>
      <c r="E492" s="117" t="s">
        <v>399</v>
      </c>
      <c r="F492" s="117"/>
    </row>
    <row r="493" spans="1:6" x14ac:dyDescent="0.25">
      <c r="A493" s="116" t="s">
        <v>933</v>
      </c>
      <c r="B493" s="117" t="s">
        <v>1020</v>
      </c>
      <c r="C493" s="117" t="s">
        <v>949</v>
      </c>
      <c r="D493" s="117"/>
      <c r="E493" s="117" t="s">
        <v>551</v>
      </c>
      <c r="F493" s="117"/>
    </row>
    <row r="494" spans="1:6" x14ac:dyDescent="0.25">
      <c r="A494" s="116" t="s">
        <v>933</v>
      </c>
      <c r="B494" s="117" t="s">
        <v>1021</v>
      </c>
      <c r="C494" s="117" t="s">
        <v>706</v>
      </c>
      <c r="D494" s="117"/>
      <c r="E494" s="117" t="s">
        <v>399</v>
      </c>
      <c r="F494" s="117"/>
    </row>
    <row r="495" spans="1:6" hidden="1" x14ac:dyDescent="0.25">
      <c r="A495" s="116" t="s">
        <v>933</v>
      </c>
      <c r="B495" s="117" t="s">
        <v>1022</v>
      </c>
      <c r="C495" s="117" t="s">
        <v>964</v>
      </c>
      <c r="D495" s="117">
        <v>3.24</v>
      </c>
      <c r="F495" s="117" t="s">
        <v>358</v>
      </c>
    </row>
    <row r="496" spans="1:6" x14ac:dyDescent="0.25">
      <c r="A496" s="116" t="s">
        <v>933</v>
      </c>
      <c r="B496" s="117" t="s">
        <v>1023</v>
      </c>
      <c r="C496" s="117" t="s">
        <v>966</v>
      </c>
      <c r="D496" s="117"/>
      <c r="E496" s="117" t="s">
        <v>551</v>
      </c>
      <c r="F496" s="117"/>
    </row>
    <row r="497" spans="1:6" x14ac:dyDescent="0.25">
      <c r="A497" s="116" t="s">
        <v>933</v>
      </c>
      <c r="B497" s="117" t="s">
        <v>1024</v>
      </c>
      <c r="C497" s="117" t="s">
        <v>706</v>
      </c>
      <c r="D497" s="117"/>
      <c r="E497" s="117" t="s">
        <v>399</v>
      </c>
      <c r="F497" s="117"/>
    </row>
    <row r="498" spans="1:6" x14ac:dyDescent="0.25">
      <c r="A498" s="116" t="s">
        <v>933</v>
      </c>
      <c r="B498" s="117" t="s">
        <v>1025</v>
      </c>
      <c r="C498" s="117" t="s">
        <v>969</v>
      </c>
      <c r="D498" s="117"/>
      <c r="E498" s="117" t="s">
        <v>551</v>
      </c>
      <c r="F498" s="117"/>
    </row>
    <row r="499" spans="1:6" x14ac:dyDescent="0.25">
      <c r="A499" s="116" t="s">
        <v>933</v>
      </c>
      <c r="B499" s="117" t="s">
        <v>1026</v>
      </c>
      <c r="C499" s="117" t="s">
        <v>706</v>
      </c>
      <c r="D499" s="117"/>
      <c r="E499" s="117" t="s">
        <v>399</v>
      </c>
      <c r="F499" s="117"/>
    </row>
    <row r="500" spans="1:6" x14ac:dyDescent="0.25">
      <c r="A500" s="116" t="s">
        <v>933</v>
      </c>
      <c r="B500" s="117" t="s">
        <v>1027</v>
      </c>
      <c r="C500" s="117" t="s">
        <v>972</v>
      </c>
      <c r="D500" s="117"/>
      <c r="E500" s="117" t="s">
        <v>551</v>
      </c>
      <c r="F500" s="117"/>
    </row>
    <row r="501" spans="1:6" x14ac:dyDescent="0.25">
      <c r="A501" s="116" t="s">
        <v>933</v>
      </c>
      <c r="B501" s="117" t="s">
        <v>1028</v>
      </c>
      <c r="C501" s="117" t="s">
        <v>706</v>
      </c>
      <c r="D501" s="117"/>
      <c r="E501" s="117" t="s">
        <v>399</v>
      </c>
      <c r="F501" s="117"/>
    </row>
    <row r="502" spans="1:6" x14ac:dyDescent="0.25">
      <c r="A502" s="116" t="s">
        <v>933</v>
      </c>
      <c r="B502" s="117" t="s">
        <v>1029</v>
      </c>
      <c r="C502" s="117" t="s">
        <v>975</v>
      </c>
      <c r="D502" s="117"/>
      <c r="E502" s="117" t="s">
        <v>551</v>
      </c>
      <c r="F502" s="117"/>
    </row>
    <row r="503" spans="1:6" x14ac:dyDescent="0.25">
      <c r="A503" s="116" t="s">
        <v>933</v>
      </c>
      <c r="B503" s="117" t="s">
        <v>1030</v>
      </c>
      <c r="C503" s="117" t="s">
        <v>706</v>
      </c>
      <c r="D503" s="117"/>
      <c r="E503" s="117" t="s">
        <v>399</v>
      </c>
      <c r="F503" s="117"/>
    </row>
    <row r="504" spans="1:6" x14ac:dyDescent="0.25">
      <c r="A504" s="116" t="s">
        <v>933</v>
      </c>
      <c r="B504" s="117" t="s">
        <v>1031</v>
      </c>
      <c r="C504" s="117" t="s">
        <v>975</v>
      </c>
      <c r="D504" s="117"/>
      <c r="E504" s="117" t="s">
        <v>551</v>
      </c>
      <c r="F504" s="117"/>
    </row>
    <row r="505" spans="1:6" x14ac:dyDescent="0.25">
      <c r="A505" s="116" t="s">
        <v>933</v>
      </c>
      <c r="B505" s="117" t="s">
        <v>1032</v>
      </c>
      <c r="C505" s="117" t="s">
        <v>706</v>
      </c>
      <c r="D505" s="117"/>
      <c r="E505" s="117" t="s">
        <v>399</v>
      </c>
      <c r="F505" s="117"/>
    </row>
    <row r="506" spans="1:6" x14ac:dyDescent="0.25">
      <c r="A506" s="116" t="s">
        <v>933</v>
      </c>
      <c r="B506" s="117" t="s">
        <v>1033</v>
      </c>
      <c r="C506" s="117" t="s">
        <v>975</v>
      </c>
      <c r="D506" s="117"/>
      <c r="E506" s="117" t="s">
        <v>551</v>
      </c>
      <c r="F506" s="117"/>
    </row>
    <row r="507" spans="1:6" x14ac:dyDescent="0.25">
      <c r="A507" s="116" t="s">
        <v>933</v>
      </c>
      <c r="B507" s="117" t="s">
        <v>1034</v>
      </c>
      <c r="C507" s="117" t="s">
        <v>706</v>
      </c>
      <c r="D507" s="117"/>
      <c r="E507" s="117" t="s">
        <v>399</v>
      </c>
      <c r="F507" s="117"/>
    </row>
    <row r="508" spans="1:6" x14ac:dyDescent="0.25">
      <c r="A508" s="116" t="s">
        <v>933</v>
      </c>
      <c r="B508" s="117" t="s">
        <v>1035</v>
      </c>
      <c r="C508" s="117" t="s">
        <v>975</v>
      </c>
      <c r="D508" s="117"/>
      <c r="E508" s="117" t="s">
        <v>551</v>
      </c>
      <c r="F508" s="117"/>
    </row>
    <row r="509" spans="1:6" x14ac:dyDescent="0.25">
      <c r="A509" s="116" t="s">
        <v>933</v>
      </c>
      <c r="B509" s="117" t="s">
        <v>1036</v>
      </c>
      <c r="C509" s="117" t="s">
        <v>706</v>
      </c>
      <c r="D509" s="117"/>
      <c r="E509" s="117" t="s">
        <v>399</v>
      </c>
      <c r="F509" s="117"/>
    </row>
    <row r="510" spans="1:6" x14ac:dyDescent="0.25">
      <c r="A510" s="116" t="s">
        <v>933</v>
      </c>
      <c r="B510" s="117" t="s">
        <v>1037</v>
      </c>
      <c r="C510" s="117" t="s">
        <v>975</v>
      </c>
      <c r="D510" s="117"/>
      <c r="E510" s="117" t="s">
        <v>551</v>
      </c>
      <c r="F510" s="117"/>
    </row>
    <row r="511" spans="1:6" x14ac:dyDescent="0.25">
      <c r="A511" s="116" t="s">
        <v>933</v>
      </c>
      <c r="B511" s="117" t="s">
        <v>1038</v>
      </c>
      <c r="C511" s="117" t="s">
        <v>706</v>
      </c>
      <c r="D511" s="117"/>
      <c r="E511" s="117" t="s">
        <v>399</v>
      </c>
      <c r="F511" s="117"/>
    </row>
    <row r="512" spans="1:6" x14ac:dyDescent="0.25">
      <c r="A512" s="116" t="s">
        <v>933</v>
      </c>
      <c r="B512" s="117" t="s">
        <v>1039</v>
      </c>
      <c r="C512" s="117" t="s">
        <v>1040</v>
      </c>
      <c r="D512" s="117"/>
      <c r="E512" s="117" t="s">
        <v>386</v>
      </c>
      <c r="F512" s="117"/>
    </row>
    <row r="513" spans="1:6" x14ac:dyDescent="0.25">
      <c r="A513" s="116" t="s">
        <v>933</v>
      </c>
      <c r="B513" s="117" t="s">
        <v>1041</v>
      </c>
      <c r="C513" s="117" t="s">
        <v>453</v>
      </c>
      <c r="D513" s="117"/>
      <c r="E513" s="117" t="s">
        <v>445</v>
      </c>
      <c r="F513" s="117"/>
    </row>
    <row r="514" spans="1:6" x14ac:dyDescent="0.25">
      <c r="A514" s="116" t="s">
        <v>933</v>
      </c>
      <c r="B514" s="117" t="s">
        <v>1042</v>
      </c>
      <c r="C514" s="117" t="s">
        <v>1043</v>
      </c>
      <c r="D514" s="117"/>
      <c r="E514" s="117" t="s">
        <v>386</v>
      </c>
      <c r="F514" s="117"/>
    </row>
    <row r="515" spans="1:6" x14ac:dyDescent="0.25">
      <c r="A515" s="116" t="s">
        <v>933</v>
      </c>
      <c r="B515" s="117" t="s">
        <v>1044</v>
      </c>
      <c r="C515" s="117" t="s">
        <v>1045</v>
      </c>
      <c r="D515" s="117"/>
      <c r="E515" s="117" t="s">
        <v>386</v>
      </c>
      <c r="F515" s="117"/>
    </row>
    <row r="516" spans="1:6" x14ac:dyDescent="0.25">
      <c r="A516" s="116" t="s">
        <v>933</v>
      </c>
      <c r="B516" s="117" t="s">
        <v>1046</v>
      </c>
      <c r="C516" s="117" t="s">
        <v>989</v>
      </c>
      <c r="D516" s="117"/>
      <c r="E516" s="117" t="s">
        <v>445</v>
      </c>
      <c r="F516" s="117"/>
    </row>
    <row r="517" spans="1:6" x14ac:dyDescent="0.25">
      <c r="A517" s="116" t="s">
        <v>933</v>
      </c>
      <c r="B517" s="117" t="s">
        <v>1047</v>
      </c>
      <c r="C517" s="117" t="s">
        <v>490</v>
      </c>
      <c r="D517" s="117"/>
      <c r="E517" s="117" t="s">
        <v>445</v>
      </c>
      <c r="F517" s="117"/>
    </row>
    <row r="518" spans="1:6" x14ac:dyDescent="0.25">
      <c r="A518" s="116" t="s">
        <v>933</v>
      </c>
      <c r="B518" s="117" t="s">
        <v>1048</v>
      </c>
      <c r="C518" s="117" t="s">
        <v>490</v>
      </c>
      <c r="D518" s="117"/>
      <c r="E518" s="117" t="s">
        <v>445</v>
      </c>
      <c r="F518" s="117"/>
    </row>
    <row r="519" spans="1:6" x14ac:dyDescent="0.25">
      <c r="A519" s="116" t="s">
        <v>933</v>
      </c>
      <c r="B519" s="117" t="s">
        <v>1049</v>
      </c>
      <c r="C519" s="117" t="s">
        <v>1050</v>
      </c>
      <c r="D519" s="117"/>
      <c r="E519" s="117" t="s">
        <v>386</v>
      </c>
      <c r="F519" s="117"/>
    </row>
    <row r="520" spans="1:6" x14ac:dyDescent="0.25">
      <c r="A520" s="116" t="s">
        <v>933</v>
      </c>
      <c r="B520" s="117" t="s">
        <v>1051</v>
      </c>
      <c r="C520" s="117" t="s">
        <v>1052</v>
      </c>
      <c r="D520" s="117"/>
      <c r="E520" s="117" t="s">
        <v>386</v>
      </c>
      <c r="F520" s="117"/>
    </row>
    <row r="521" spans="1:6" x14ac:dyDescent="0.25">
      <c r="A521" s="116" t="s">
        <v>933</v>
      </c>
      <c r="B521" s="117" t="s">
        <v>1053</v>
      </c>
      <c r="C521" s="117" t="s">
        <v>1054</v>
      </c>
      <c r="D521" s="117"/>
      <c r="E521" s="117" t="s">
        <v>386</v>
      </c>
      <c r="F521" s="117"/>
    </row>
    <row r="522" spans="1:6" x14ac:dyDescent="0.25">
      <c r="A522" s="116" t="s">
        <v>933</v>
      </c>
      <c r="B522" s="117" t="s">
        <v>1055</v>
      </c>
      <c r="C522" s="117" t="s">
        <v>1056</v>
      </c>
      <c r="D522" s="117"/>
      <c r="E522" s="117" t="s">
        <v>445</v>
      </c>
      <c r="F522" s="117"/>
    </row>
    <row r="523" spans="1:6" hidden="1" x14ac:dyDescent="0.25">
      <c r="A523" s="116" t="s">
        <v>933</v>
      </c>
      <c r="B523" s="117" t="s">
        <v>1057</v>
      </c>
      <c r="C523" s="117" t="s">
        <v>964</v>
      </c>
      <c r="D523" s="117">
        <v>3.24</v>
      </c>
      <c r="F523" s="117" t="s">
        <v>358</v>
      </c>
    </row>
  </sheetData>
  <autoFilter ref="A1:F523" xr:uid="{00000000-0009-0000-0000-000008000000}">
    <filterColumn colId="4">
      <filters>
        <filter val="AKUSTICKÝ SDK PODHLED"/>
        <filter val="KAZETOVÝ / SDK PODHLED"/>
        <filter val="KAZETOVÝ / SDK PODHLED+SDK PODHLED AKUSTICKÝ"/>
        <filter val="KAZETOVÝ PODHLED"/>
        <filter val="NÁTĚR"/>
        <filter val="SDK IMPREG. PODHLED - THERMODESKY"/>
        <filter val="SDK PODHL.IMPREGNOVANÝ"/>
        <filter val="SDK PODHLED"/>
        <filter val="SDK PODHLED - THERMODESKY"/>
        <filter val="SDK PODHLED AKUSTICKÝ"/>
        <filter val="SDK PODHLED THERMODESKY"/>
      </filters>
    </filterColumn>
  </autoFilter>
  <pageMargins left="0.78740157499999996" right="0.78740157499999996" top="0.984251969" bottom="0.984251969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F5442D-401C-48E1-8F73-B99847F0066E}"/>
</file>

<file path=customXml/itemProps2.xml><?xml version="1.0" encoding="utf-8"?>
<ds:datastoreItem xmlns:ds="http://schemas.openxmlformats.org/officeDocument/2006/customXml" ds:itemID="{349AD2AA-185E-4B64-8679-BBBD4B7DAE69}"/>
</file>

<file path=customXml/itemProps3.xml><?xml version="1.0" encoding="utf-8"?>
<ds:datastoreItem xmlns:ds="http://schemas.openxmlformats.org/officeDocument/2006/customXml" ds:itemID="{839AA53A-42D4-4725-966F-7C76BEFDF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</vt:i4>
      </vt:variant>
    </vt:vector>
  </HeadingPairs>
  <TitlesOfParts>
    <vt:vector size="15" baseType="lpstr">
      <vt:lpstr>Rekapitulace</vt:lpstr>
      <vt:lpstr>Zemní práce</vt:lpstr>
      <vt:lpstr>Základy</vt:lpstr>
      <vt:lpstr>Monolitické konstrukce</vt:lpstr>
      <vt:lpstr>Stěny a fasády</vt:lpstr>
      <vt:lpstr>Legenda místností</vt:lpstr>
      <vt:lpstr>Skladby podlah</vt:lpstr>
      <vt:lpstr>Obklady</vt:lpstr>
      <vt:lpstr>Legenda podhledů</vt:lpstr>
      <vt:lpstr>Podhledy</vt:lpstr>
      <vt:lpstr>Střechy</vt:lpstr>
      <vt:lpstr>Výrobky</vt:lpstr>
      <vt:lpstr>A</vt:lpstr>
      <vt:lpstr>'Legenda místností'!Summary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anonym</cp:lastModifiedBy>
  <dcterms:created xsi:type="dcterms:W3CDTF">2021-08-01T15:17:03Z</dcterms:created>
  <dcterms:modified xsi:type="dcterms:W3CDTF">2022-11-15T08:46:32Z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